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Users/psh/Downloads/"/>
    </mc:Choice>
  </mc:AlternateContent>
  <xr:revisionPtr revIDLastSave="0" documentId="13_ncr:1_{62DAB6AC-A5BB-1E4F-807C-B13DD1B01BB5}" xr6:coauthVersionLast="47" xr6:coauthVersionMax="47" xr10:uidLastSave="{00000000-0000-0000-0000-000000000000}"/>
  <bookViews>
    <workbookView xWindow="0" yWindow="660" windowWidth="29400" windowHeight="17380" activeTab="2" xr2:uid="{00000000-000D-0000-FFFF-FFFF00000000}"/>
  </bookViews>
  <sheets>
    <sheet name="작성안내" sheetId="1" r:id="rId1"/>
    <sheet name="1. 기업입력" sheetId="2" r:id="rId2"/>
    <sheet name="2. 자동요약(수정금지)" sheetId="3" r:id="rId3"/>
  </sheets>
  <definedNames>
    <definedName name="고객입력칸">'1. 기업입력'!$C$5,'1. 기업입력'!$G$5,'1. 기업입력'!$K$5,'1. 기업입력'!$C$6,'1. 기업입력'!$G$6,'1. 기업입력'!$K$6,'1. 기업입력'!$C$7,'1. 기업입력'!$K$7,'1. 기업입력'!$B$12:$D$22,'1. 기업입력'!$A$30:$G$39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3" l="1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E40" i="2"/>
  <c r="D40" i="2"/>
  <c r="E22" i="2"/>
  <c r="E21" i="2"/>
  <c r="E20" i="2"/>
  <c r="J19" i="2"/>
  <c r="E19" i="2"/>
  <c r="E18" i="2"/>
  <c r="L17" i="2"/>
  <c r="J17" i="2"/>
  <c r="J18" i="2" s="1"/>
  <c r="L18" i="2" s="1" a="1"/>
  <c r="L18" i="2" s="1"/>
  <c r="E17" i="2"/>
  <c r="J16" i="2"/>
  <c r="D13" i="3" s="1"/>
  <c r="E16" i="2"/>
  <c r="J15" i="2"/>
  <c r="D12" i="3" s="1"/>
  <c r="E15" i="2"/>
  <c r="J14" i="2"/>
  <c r="L14" i="2" s="1"/>
  <c r="E14" i="2"/>
  <c r="L13" i="2"/>
  <c r="E13" i="2"/>
  <c r="E12" i="2"/>
  <c r="J13" i="2" s="1"/>
  <c r="L19" i="2" l="1"/>
  <c r="I4" i="3"/>
  <c r="J12" i="2"/>
  <c r="L16" i="2"/>
  <c r="L15" i="2"/>
  <c r="G12" i="3" s="1"/>
  <c r="G13" i="3" l="1"/>
  <c r="E4" i="3"/>
  <c r="L12" i="2"/>
  <c r="G11" i="3" s="1"/>
  <c r="D11" i="3"/>
  <c r="A4" i="3" l="1"/>
</calcChain>
</file>

<file path=xl/sharedStrings.xml><?xml version="1.0" encoding="utf-8"?>
<sst xmlns="http://schemas.openxmlformats.org/spreadsheetml/2006/main" count="115" uniqueCount="108">
  <si>
    <t>사회연대금융 재무·차입현황 입력표</t>
  </si>
  <si>
    <t>작성 원칙</t>
  </si>
  <si>
    <t>① 입력 대상</t>
  </si>
  <si>
    <t>② 입력 방식</t>
  </si>
  <si>
    <t>③ 금액 단위</t>
  </si>
  <si>
    <t>④ 자료 기준</t>
  </si>
  <si>
    <t>색상</t>
  </si>
  <si>
    <t>의미</t>
  </si>
  <si>
    <t>작성 여부</t>
  </si>
  <si>
    <t>비고</t>
  </si>
  <si>
    <t>파란색</t>
  </si>
  <si>
    <t>고객 입력칸</t>
  </si>
  <si>
    <t>작성</t>
  </si>
  <si>
    <t>필수 또는 선택 입력</t>
  </si>
  <si>
    <t>연한 회색</t>
  </si>
  <si>
    <t>자동 계산칸</t>
  </si>
  <si>
    <t>작성 금지</t>
  </si>
  <si>
    <t>수식이 들어 있습니다</t>
  </si>
  <si>
    <t>업체명</t>
  </si>
  <si>
    <t>대표자명</t>
  </si>
  <si>
    <t>사업자등록번호</t>
  </si>
  <si>
    <t>사회적경제기업 유형</t>
  </si>
  <si>
    <t>소재지</t>
  </si>
  <si>
    <t>담당자 연락처</t>
  </si>
  <si>
    <t>업종/주요 서비스</t>
  </si>
  <si>
    <t>작성일</t>
  </si>
  <si>
    <t>항목</t>
  </si>
  <si>
    <t>2023년</t>
  </si>
  <si>
    <t>2024년</t>
  </si>
  <si>
    <t>2025년</t>
  </si>
  <si>
    <t>3개년 평균</t>
  </si>
  <si>
    <t>지표</t>
  </si>
  <si>
    <t>값</t>
  </si>
  <si>
    <t>판정</t>
  </si>
  <si>
    <t>매출액</t>
  </si>
  <si>
    <t>3개년 평균 매출액</t>
  </si>
  <si>
    <t>매출원가</t>
  </si>
  <si>
    <t>평균 월매출액</t>
  </si>
  <si>
    <t>판매관리비</t>
  </si>
  <si>
    <t>2025 영업이익률</t>
  </si>
  <si>
    <t>영업이익</t>
  </si>
  <si>
    <t>2025 순이익률</t>
  </si>
  <si>
    <t>이자비용</t>
  </si>
  <si>
    <t>2025 부채비율</t>
  </si>
  <si>
    <t>당기순이익</t>
  </si>
  <si>
    <t>2025 차입금 합계</t>
  </si>
  <si>
    <t>자산총계</t>
  </si>
  <si>
    <t>차입금의존도</t>
  </si>
  <si>
    <t>부채총계</t>
  </si>
  <si>
    <t>금융기관별 차입잔액 합계</t>
  </si>
  <si>
    <t>자본총계</t>
  </si>
  <si>
    <t>단기차입금</t>
  </si>
  <si>
    <t>장기차입금</t>
  </si>
  <si>
    <t>금융기관명</t>
  </si>
  <si>
    <t>용도</t>
  </si>
  <si>
    <t>대출일
(YYYY-MM)</t>
  </si>
  <si>
    <t>최초대출금액</t>
  </si>
  <si>
    <t>현재잔액</t>
  </si>
  <si>
    <t>연체여부</t>
  </si>
  <si>
    <t>합계</t>
  </si>
  <si>
    <t>사회연대금융 예비검토 자동요약</t>
  </si>
  <si>
    <t>고객입력 시트의 입력값을 기반으로 자동 계산됩니다. 이 시트는 수정하지 마십시오.</t>
  </si>
  <si>
    <t>핵심 확인사항</t>
  </si>
  <si>
    <t>구분</t>
  </si>
  <si>
    <t>자동값</t>
  </si>
  <si>
    <t>확인 포인트</t>
  </si>
  <si>
    <t>평균 매출요건</t>
  </si>
  <si>
    <t>최근 3개년 평균 매출액 10억원 이하 여부</t>
  </si>
  <si>
    <t>수익성</t>
  </si>
  <si>
    <t>2025년 당기순이익률 및 흑자/적자 여부</t>
  </si>
  <si>
    <t>부채 안정성</t>
  </si>
  <si>
    <t>부채비율과 자본잠식 여부 확인</t>
  </si>
  <si>
    <t>연도</t>
  </si>
  <si>
    <t>차입금합계</t>
  </si>
  <si>
    <t>요약 메모</t>
  </si>
  <si>
    <t>① 매출액은 10억원 요건 판단의 핵심입니다. 단, 평균 매출 요건만으로 최종 승인이 결정되지는 않습니다.</t>
  </si>
  <si>
    <t>② 부채비율은 자본총계가 양수일 때만 정상 산출됩니다. 자본잠식이면 별도 설명이 필요합니다.</t>
  </si>
  <si>
    <t>③ 금융기관별 차입현황은 부채증명서 기준으로 입력하고, 재무제표 차입금과 대조하십시오.</t>
  </si>
  <si>
    <t>사업계획서와 함께 제출하는 재무·차입현황 입력자료입니다. 고객은 「1. 기업입력」 탭의 파란색 입력칸만 작성합니다.</t>
  </si>
  <si>
    <t>파란색 칸만 입력하십시오. 회색 자동계산칸과 「자동요약」 탭은 수정하지 않습니다.</t>
  </si>
  <si>
    <t>모든 금액은 원 단위로 입력합니다. 예: 1억원 = 100,000,000</t>
  </si>
  <si>
    <t>최근 3개년(2023년~2025년) 재무제표와 금융기관별 부채증명서 기준으로 작성합니다.</t>
  </si>
  <si>
    <t>⑤ 보호 설정</t>
  </si>
  <si>
    <t>입력칸만 수정 가능하며 자동계산칸·자동요약 탭·시트 구조는 보호되어 있습니다.</t>
  </si>
  <si>
    <t>입력칸만 작성하면 오른쪽 자동요약이 계산됩니다.  금액은 원 단위로 입력하십시오.</t>
  </si>
  <si>
    <t>1. 기업 기본정보</t>
  </si>
  <si>
    <t>2. 최근 3개년 재무 현황  ·  재무제표 기준 / 원 단위</t>
  </si>
  <si>
    <t>3. 자동 계산 요약  ·  수정 금지</t>
  </si>
  <si>
    <t>입력 참고: 재무제표 기준 금액을 입력하십시오.
매출액·당기순이익·자산총계·부채총계·자본총계·단기차입금·장기차입금을 확인합니다.</t>
  </si>
  <si>
    <t>주의: 자동 계산값은 예비검토용입니다. 실제 지원금액·금리·상환기간은 심사 결과에 따라 달라질 수 있습니다.</t>
  </si>
  <si>
    <t>확인: 재무제표상 차입금 합계와 금융기관별 차입잔액 합계가 다르면 부채증명서와 계정과목을 다시 확인하십시오.</t>
  </si>
  <si>
    <t>4. 금융기관별 기준 차입현황  ·  부채증명서 기준</t>
  </si>
  <si>
    <t>차입현황 작성 기준</t>
  </si>
  <si>
    <t>① 금융기관명</t>
  </si>
  <si>
    <t>부채증명서에 표시된 기관명을 입력합니다.</t>
  </si>
  <si>
    <t>② 대출일</t>
  </si>
  <si>
    <t>연도-월 형식으로 입력합니다. 예: 2025-01</t>
  </si>
  <si>
    <t>③ 최초대출금액</t>
  </si>
  <si>
    <t>약정 당시 원금 기준으로 입력합니다.</t>
  </si>
  <si>
    <t>④ 현재잔액</t>
  </si>
  <si>
    <t>증명서 발급일 기준 잔액을 입력합니다.</t>
  </si>
  <si>
    <t>⑤ 연체여부</t>
  </si>
  <si>
    <t>없음 / 있음 중 선택합니다.</t>
  </si>
  <si>
    <t>⑥ 비고</t>
  </si>
  <si>
    <t>재무제표 차입금과 차이가 날 경우 사유를 적습니다.</t>
  </si>
  <si>
    <t>검토 포인트</t>
  </si>
  <si>
    <t>현재잔액 합계와 재무제표상 단기·장기차입금 합계가 크게 다르면 보완자료를 확인하십시오.</t>
  </si>
  <si>
    <t>차이가 발생하면 부채증명서, 계정과목, 작성 기준일을 우선 확인하십시오.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</si>
</sst>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#,##0;[Red]\-#,##0;&quot;-&quot;"/>
    <numFmt numFmtId="179" formatCode="0000\-00"/>
    <numFmt numFmtId="180" formatCode="yyyy\-mm\-dd"/>
  </numFmts>
  <fonts count="23">
    <font>
      <sz val="11"/>
      <name val="Carlito"/>
    </font>
    <font>
      <b/>
      <sz val="10"/>
      <color rgb="FF111827"/>
      <name val="맑은 고딕"/>
      <family val="2"/>
      <charset val="129"/>
    </font>
    <font>
      <sz val="10"/>
      <color rgb="FF111827"/>
      <name val="맑은 고딕"/>
      <family val="2"/>
      <charset val="129"/>
    </font>
    <font>
      <b/>
      <sz val="16"/>
      <color rgb="FFFFFFFF"/>
      <name val="맑은 고딕"/>
      <family val="2"/>
      <charset val="129"/>
    </font>
    <font>
      <b/>
      <sz val="10"/>
      <color rgb="FF0F172A"/>
      <name val="맑은 고딕"/>
      <family val="2"/>
      <charset val="129"/>
    </font>
    <font>
      <sz val="10"/>
      <color rgb="FF0F172A"/>
      <name val="맑은 고딕"/>
      <family val="2"/>
      <charset val="129"/>
    </font>
    <font>
      <b/>
      <sz val="10"/>
      <color rgb="FF1E3A8A"/>
      <name val="맑은 고딕"/>
      <family val="2"/>
      <charset val="129"/>
    </font>
    <font>
      <b/>
      <sz val="10"/>
      <color rgb="FF334155"/>
      <name val="맑은 고딕"/>
      <family val="2"/>
      <charset val="129"/>
    </font>
    <font>
      <sz val="9"/>
      <color rgb="FF334155"/>
      <name val="맑은 고딕"/>
      <family val="2"/>
      <charset val="129"/>
    </font>
    <font>
      <b/>
      <sz val="10"/>
      <color rgb="FFFFFFFF"/>
      <name val="맑은 고딕"/>
      <family val="2"/>
      <charset val="129"/>
    </font>
    <font>
      <sz val="11"/>
      <name val="Carlito"/>
    </font>
    <font>
      <sz val="8"/>
      <name val="나눔명조"/>
      <family val="3"/>
      <charset val="129"/>
    </font>
    <font>
      <b/>
      <sz val="10"/>
      <color rgb="FF1F2937"/>
      <name val="맑은 고딕"/>
      <family val="2"/>
      <charset val="129"/>
    </font>
    <font>
      <sz val="10"/>
      <color rgb="FF1F2937"/>
      <name val="맑은 고딕"/>
      <family val="2"/>
      <charset val="129"/>
    </font>
    <font>
      <b/>
      <sz val="17"/>
      <color rgb="FFFFFFFF"/>
      <name val="맑은 고딕"/>
      <family val="2"/>
      <charset val="129"/>
    </font>
    <font>
      <b/>
      <sz val="10"/>
      <color rgb="FF1F3A5F"/>
      <name val="맑은 고딕"/>
      <family val="2"/>
      <charset val="129"/>
    </font>
    <font>
      <b/>
      <sz val="11"/>
      <color rgb="FFFFFFFF"/>
      <name val="맑은 고딕"/>
      <family val="2"/>
      <charset val="129"/>
    </font>
    <font>
      <b/>
      <sz val="10"/>
      <color rgb="FF27364A"/>
      <name val="맑은 고딕"/>
      <family val="2"/>
      <charset val="129"/>
    </font>
    <font>
      <sz val="9"/>
      <color rgb="FF64748B"/>
      <name val="맑은 고딕"/>
      <family val="2"/>
      <charset val="129"/>
    </font>
    <font>
      <b/>
      <sz val="9"/>
      <color rgb="FF7C4A03"/>
      <name val="맑은 고딕"/>
      <family val="2"/>
      <charset val="129"/>
    </font>
    <font>
      <b/>
      <sz val="9"/>
      <color rgb="FF27364A"/>
      <name val="맑은 고딕"/>
      <family val="2"/>
      <charset val="129"/>
    </font>
    <font>
      <sz val="9"/>
      <color rgb="FF7C4A03"/>
      <name val="맑은 고딕"/>
      <family val="2"/>
      <charset val="129"/>
    </font>
    <font>
      <b/>
      <sz val="12"/>
      <color rgb="FF132A45"/>
      <name val="맑은 고딕"/>
      <family val="2"/>
      <charset val="129"/>
    </font>
  </fonts>
  <fills count="21">
    <fill>
      <patternFill patternType="none"/>
    </fill>
    <fill>
      <patternFill patternType="gray125"/>
    </fill>
    <fill>
      <patternFill patternType="solid">
        <fgColor rgb="FFF8FAFC"/>
      </patternFill>
    </fill>
    <fill>
      <patternFill patternType="solid">
        <fgColor rgb="FF1E3A8A"/>
      </patternFill>
    </fill>
    <fill>
      <patternFill patternType="solid">
        <fgColor rgb="FFEFF6FF"/>
      </patternFill>
    </fill>
    <fill>
      <patternFill patternType="solid">
        <fgColor rgb="FFE2E8F0"/>
      </patternFill>
    </fill>
    <fill>
      <patternFill patternType="solid">
        <fgColor rgb="FFDBEAFE"/>
      </patternFill>
    </fill>
    <fill>
      <patternFill patternType="solid">
        <fgColor rgb="FFF8FAFC"/>
      </patternFill>
    </fill>
    <fill>
      <patternFill patternType="solid">
        <fgColor rgb="FFFFC000"/>
      </patternFill>
    </fill>
    <fill>
      <patternFill patternType="solid">
        <fgColor rgb="FF1F3A5F"/>
      </patternFill>
    </fill>
    <fill>
      <patternFill patternType="solid">
        <fgColor rgb="FFF7FAFC"/>
      </patternFill>
    </fill>
    <fill>
      <patternFill patternType="solid">
        <fgColor rgb="FF132A45"/>
      </patternFill>
    </fill>
    <fill>
      <patternFill patternType="solid">
        <fgColor rgb="FFD9EAFD"/>
      </patternFill>
    </fill>
    <fill>
      <patternFill patternType="solid">
        <fgColor rgb="FFE5EDF7"/>
      </patternFill>
    </fill>
    <fill>
      <patternFill patternType="solid">
        <fgColor rgb="FFE9EEF5"/>
      </patternFill>
    </fill>
    <fill>
      <patternFill patternType="solid">
        <fgColor rgb="FFEDF2F7"/>
      </patternFill>
    </fill>
    <fill>
      <patternFill patternType="solid">
        <fgColor rgb="FFF3F5F8"/>
      </patternFill>
    </fill>
    <fill>
      <patternFill patternType="solid">
        <fgColor rgb="FFF8FAFC"/>
      </patternFill>
    </fill>
    <fill>
      <patternFill patternType="solid">
        <fgColor rgb="FFFFF4D6"/>
      </patternFill>
    </fill>
    <fill>
      <patternFill patternType="solid">
        <fgColor rgb="FF334155"/>
      </patternFill>
    </fill>
    <fill>
      <patternFill patternType="solid">
        <fgColor rgb="FFFFFFFF"/>
      </patternFill>
    </fill>
  </fills>
  <borders count="58">
    <border>
      <left/>
      <right/>
      <top/>
      <bottom/>
      <diagonal/>
    </border>
    <border>
      <left style="thin">
        <color rgb="FFCBD5E1"/>
      </left>
      <right style="thin">
        <color rgb="FFCBD5E1"/>
      </right>
      <top style="thin">
        <color rgb="FFCBD5E1"/>
      </top>
      <bottom style="thin">
        <color rgb="FFCBD5E1"/>
      </bottom>
      <diagonal/>
    </border>
    <border>
      <left style="thin">
        <color rgb="FF334155"/>
      </left>
      <right style="thin">
        <color rgb="FFCBD5E1"/>
      </right>
      <top style="thin">
        <color rgb="FF334155"/>
      </top>
      <bottom style="thin">
        <color rgb="FF334155"/>
      </bottom>
      <diagonal/>
    </border>
    <border>
      <left style="thin">
        <color rgb="FFCBD5E1"/>
      </left>
      <right style="thin">
        <color rgb="FFCBD5E1"/>
      </right>
      <top style="thin">
        <color rgb="FF334155"/>
      </top>
      <bottom style="thin">
        <color rgb="FF334155"/>
      </bottom>
      <diagonal/>
    </border>
    <border>
      <left style="thin">
        <color rgb="FFCBD5E1"/>
      </left>
      <right style="thin">
        <color rgb="FF334155"/>
      </right>
      <top style="thin">
        <color rgb="FF334155"/>
      </top>
      <bottom style="thin">
        <color rgb="FF334155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334155"/>
      </left>
      <right style="thin">
        <color rgb="FF94A3B8"/>
      </right>
      <top style="thin">
        <color rgb="FF334155"/>
      </top>
      <bottom style="thin">
        <color rgb="FF94A3B8"/>
      </bottom>
      <diagonal/>
    </border>
    <border>
      <left style="thin">
        <color rgb="FF94A3B8"/>
      </left>
      <right style="thin">
        <color rgb="FF94A3B8"/>
      </right>
      <top style="thin">
        <color rgb="FF334155"/>
      </top>
      <bottom style="thin">
        <color rgb="FF94A3B8"/>
      </bottom>
      <diagonal/>
    </border>
    <border>
      <left style="thin">
        <color rgb="FF94A3B8"/>
      </left>
      <right style="thin">
        <color rgb="FF334155"/>
      </right>
      <top style="thin">
        <color rgb="FF334155"/>
      </top>
      <bottom style="thin">
        <color rgb="FF94A3B8"/>
      </bottom>
      <diagonal/>
    </border>
    <border>
      <left style="thin">
        <color rgb="FF334155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94A3B8"/>
      </left>
      <right style="thin">
        <color rgb="FF334155"/>
      </right>
      <top style="thin">
        <color rgb="FF94A3B8"/>
      </top>
      <bottom style="thin">
        <color rgb="FF94A3B8"/>
      </bottom>
      <diagonal/>
    </border>
    <border>
      <left style="thin">
        <color rgb="FF334155"/>
      </left>
      <right style="thin">
        <color rgb="FF94A3B8"/>
      </right>
      <top style="thin">
        <color rgb="FF94A3B8"/>
      </top>
      <bottom style="thin">
        <color rgb="FF334155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334155"/>
      </bottom>
      <diagonal/>
    </border>
    <border>
      <left style="thin">
        <color rgb="FF94A3B8"/>
      </left>
      <right style="thin">
        <color rgb="FF334155"/>
      </right>
      <top style="thin">
        <color rgb="FF94A3B8"/>
      </top>
      <bottom style="thin">
        <color rgb="FF334155"/>
      </bottom>
      <diagonal/>
    </border>
    <border>
      <left style="thin">
        <color rgb="FFCBD5E1"/>
      </left>
      <right/>
      <top style="thin">
        <color rgb="FFCBD5E1"/>
      </top>
      <bottom/>
      <diagonal/>
    </border>
    <border>
      <left/>
      <right/>
      <top style="thin">
        <color rgb="FFCBD5E1"/>
      </top>
      <bottom/>
      <diagonal/>
    </border>
    <border>
      <left/>
      <right style="thin">
        <color rgb="FFCBD5E1"/>
      </right>
      <top style="thin">
        <color rgb="FFCBD5E1"/>
      </top>
      <bottom/>
      <diagonal/>
    </border>
    <border>
      <left style="thin">
        <color rgb="FFCBD5E1"/>
      </left>
      <right/>
      <top/>
      <bottom style="thin">
        <color rgb="FFCBD5E1"/>
      </bottom>
      <diagonal/>
    </border>
    <border>
      <left/>
      <right/>
      <top/>
      <bottom style="thin">
        <color rgb="FFCBD5E1"/>
      </bottom>
      <diagonal/>
    </border>
    <border>
      <left/>
      <right style="thin">
        <color rgb="FFCBD5E1"/>
      </right>
      <top/>
      <bottom style="thin">
        <color rgb="FFCBD5E1"/>
      </bottom>
      <diagonal/>
    </border>
    <border>
      <left/>
      <right/>
      <top style="thin">
        <color rgb="FF334155"/>
      </top>
      <bottom style="thin">
        <color rgb="FF94A3B8"/>
      </bottom>
      <diagonal/>
    </border>
    <border>
      <left/>
      <right/>
      <top style="thin">
        <color rgb="FF94A3B8"/>
      </top>
      <bottom style="thin">
        <color rgb="FF94A3B8"/>
      </bottom>
      <diagonal/>
    </border>
    <border>
      <left style="thin">
        <color rgb="FF334155"/>
      </left>
      <right/>
      <top style="thin">
        <color rgb="FF94A3B8"/>
      </top>
      <bottom style="thin">
        <color rgb="FF94A3B8"/>
      </bottom>
      <diagonal/>
    </border>
    <border>
      <left style="thin">
        <color rgb="FF334155"/>
      </left>
      <right/>
      <top style="thin">
        <color rgb="FF334155"/>
      </top>
      <bottom style="thin">
        <color rgb="FF334155"/>
      </bottom>
      <diagonal/>
    </border>
    <border>
      <left/>
      <right/>
      <top style="thin">
        <color rgb="FF334155"/>
      </top>
      <bottom style="thin">
        <color rgb="FF334155"/>
      </bottom>
      <diagonal/>
    </border>
    <border>
      <left/>
      <right style="thin">
        <color rgb="FFCBD5E1"/>
      </right>
      <top style="thin">
        <color rgb="FF334155"/>
      </top>
      <bottom style="thin">
        <color rgb="FF334155"/>
      </bottom>
      <diagonal/>
    </border>
    <border>
      <left/>
      <right style="thin">
        <color rgb="FF94A3B8"/>
      </right>
      <top style="thin">
        <color rgb="FF334155"/>
      </top>
      <bottom style="thin">
        <color rgb="FF94A3B8"/>
      </bottom>
      <diagonal/>
    </border>
    <border>
      <left/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334155"/>
      </left>
      <right/>
      <top style="thin">
        <color rgb="FF334155"/>
      </top>
      <bottom style="thin">
        <color rgb="FF94A3B8"/>
      </bottom>
      <diagonal/>
    </border>
    <border>
      <left style="thin">
        <color rgb="FF334155"/>
      </left>
      <right/>
      <top style="thin">
        <color rgb="FF94A3B8"/>
      </top>
      <bottom style="thin">
        <color rgb="FF334155"/>
      </bottom>
      <diagonal/>
    </border>
    <border>
      <left/>
      <right/>
      <top style="thin">
        <color rgb="FF94A3B8"/>
      </top>
      <bottom style="thin">
        <color rgb="FF334155"/>
      </bottom>
      <diagonal/>
    </border>
    <border>
      <left/>
      <right style="thin">
        <color rgb="FF94A3B8"/>
      </right>
      <top style="thin">
        <color rgb="FF94A3B8"/>
      </top>
      <bottom style="thin">
        <color rgb="FF334155"/>
      </bottom>
      <diagonal/>
    </border>
    <border>
      <left style="thin">
        <color rgb="FF132A45"/>
      </left>
      <right style="thin">
        <color rgb="FF94A3B8"/>
      </right>
      <top style="thin">
        <color rgb="FF132A45"/>
      </top>
      <bottom style="thin">
        <color rgb="FF132A45"/>
      </bottom>
      <diagonal/>
    </border>
    <border>
      <left style="thin">
        <color rgb="FF94A3B8"/>
      </left>
      <right style="thin">
        <color rgb="FF94A3B8"/>
      </right>
      <top style="thin">
        <color rgb="FF132A45"/>
      </top>
      <bottom style="thin">
        <color rgb="FF132A45"/>
      </bottom>
      <diagonal/>
    </border>
    <border>
      <left style="thin">
        <color rgb="FF94A3B8"/>
      </left>
      <right style="thin">
        <color rgb="FF132A45"/>
      </right>
      <top style="thin">
        <color rgb="FF132A45"/>
      </top>
      <bottom style="thin">
        <color rgb="FF132A45"/>
      </bottom>
      <diagonal/>
    </border>
    <border>
      <left style="thin">
        <color rgb="FFB9C4D0"/>
      </left>
      <right style="thin">
        <color rgb="FFB9C4D0"/>
      </right>
      <top style="thin">
        <color rgb="FFB9C4D0"/>
      </top>
      <bottom style="thin">
        <color rgb="FFB9C4D0"/>
      </bottom>
      <diagonal/>
    </border>
    <border>
      <left style="thin">
        <color rgb="FFD7DEE8"/>
      </left>
      <right style="thin">
        <color rgb="FF94A3B8"/>
      </right>
      <top style="thin">
        <color rgb="FFD7DEE8"/>
      </top>
      <bottom style="thin">
        <color rgb="FF94A3B8"/>
      </bottom>
      <diagonal/>
    </border>
    <border>
      <left style="thin">
        <color rgb="FF94A3B8"/>
      </left>
      <right style="thin">
        <color rgb="FF94A3B8"/>
      </right>
      <top style="thin">
        <color rgb="FFD7DEE8"/>
      </top>
      <bottom style="thin">
        <color rgb="FF94A3B8"/>
      </bottom>
      <diagonal/>
    </border>
    <border>
      <left style="thin">
        <color rgb="FF94A3B8"/>
      </left>
      <right style="thin">
        <color rgb="FFD7DEE8"/>
      </right>
      <top style="thin">
        <color rgb="FFD7DEE8"/>
      </top>
      <bottom style="thin">
        <color rgb="FF94A3B8"/>
      </bottom>
      <diagonal/>
    </border>
    <border>
      <left style="thin">
        <color rgb="FFD7DEE8"/>
      </left>
      <right style="thin">
        <color rgb="FF94A3B8"/>
      </right>
      <top style="thin">
        <color rgb="FF94A3B8"/>
      </top>
      <bottom style="thin">
        <color rgb="FFD7DEE8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D7DEE8"/>
      </bottom>
      <diagonal/>
    </border>
    <border>
      <left style="thin">
        <color rgb="FF94A3B8"/>
      </left>
      <right style="thin">
        <color rgb="FFD7DEE8"/>
      </right>
      <top style="thin">
        <color rgb="FF94A3B8"/>
      </top>
      <bottom style="thin">
        <color rgb="FFD7DEE8"/>
      </bottom>
      <diagonal/>
    </border>
    <border>
      <left style="thin">
        <color rgb="FFF4B400"/>
      </left>
      <right style="thin">
        <color rgb="FF94A3B8"/>
      </right>
      <top style="thin">
        <color rgb="FFF4B400"/>
      </top>
      <bottom style="thin">
        <color rgb="FF94A3B8"/>
      </bottom>
      <diagonal/>
    </border>
    <border>
      <left style="thin">
        <color rgb="FF94A3B8"/>
      </left>
      <right style="thin">
        <color rgb="FF94A3B8"/>
      </right>
      <top style="thin">
        <color rgb="FFF4B400"/>
      </top>
      <bottom style="thin">
        <color rgb="FF94A3B8"/>
      </bottom>
      <diagonal/>
    </border>
    <border>
      <left style="thin">
        <color rgb="FF94A3B8"/>
      </left>
      <right style="thin">
        <color rgb="FFF4B400"/>
      </right>
      <top style="thin">
        <color rgb="FFF4B400"/>
      </top>
      <bottom style="thin">
        <color rgb="FF94A3B8"/>
      </bottom>
      <diagonal/>
    </border>
    <border>
      <left style="thin">
        <color rgb="FFF4B400"/>
      </left>
      <right style="thin">
        <color rgb="FF94A3B8"/>
      </right>
      <top style="thin">
        <color rgb="FF94A3B8"/>
      </top>
      <bottom style="thin">
        <color rgb="FFF4B400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F4B400"/>
      </bottom>
      <diagonal/>
    </border>
    <border>
      <left style="thin">
        <color rgb="FF94A3B8"/>
      </left>
      <right style="thin">
        <color rgb="FFF4B400"/>
      </right>
      <top style="thin">
        <color rgb="FF94A3B8"/>
      </top>
      <bottom style="thin">
        <color rgb="FFF4B400"/>
      </bottom>
      <diagonal/>
    </border>
    <border>
      <left style="thin">
        <color rgb="FFD7DEE8"/>
      </left>
      <right style="thin">
        <color rgb="FFD7DEE8"/>
      </right>
      <top style="thin">
        <color rgb="FFD7DEE8"/>
      </top>
      <bottom style="thin">
        <color rgb="FFD7DEE8"/>
      </bottom>
      <diagonal/>
    </border>
    <border>
      <left style="thin">
        <color rgb="FFB9C4D0"/>
      </left>
      <right style="thin">
        <color rgb="FF94A3B8"/>
      </right>
      <top style="thin">
        <color rgb="FFB9C4D0"/>
      </top>
      <bottom style="thin">
        <color rgb="FFB9C4D0"/>
      </bottom>
      <diagonal/>
    </border>
    <border>
      <left style="thin">
        <color rgb="FF94A3B8"/>
      </left>
      <right style="thin">
        <color rgb="FF94A3B8"/>
      </right>
      <top style="thin">
        <color rgb="FFB9C4D0"/>
      </top>
      <bottom style="thin">
        <color rgb="FFB9C4D0"/>
      </bottom>
      <diagonal/>
    </border>
    <border>
      <left style="thin">
        <color rgb="FF94A3B8"/>
      </left>
      <right style="thin">
        <color rgb="FFB9C4D0"/>
      </right>
      <top style="thin">
        <color rgb="FFB9C4D0"/>
      </top>
      <bottom style="thin">
        <color rgb="FFB9C4D0"/>
      </bottom>
      <diagonal/>
    </border>
    <border>
      <left style="thin">
        <color rgb="FFF4B400"/>
      </left>
      <right style="thin">
        <color rgb="FFF4B400"/>
      </right>
      <top style="thin">
        <color rgb="FFF4B400"/>
      </top>
      <bottom style="thin">
        <color rgb="FF94A3B8"/>
      </bottom>
      <diagonal/>
    </border>
    <border>
      <left style="thin">
        <color rgb="FFF4B400"/>
      </left>
      <right style="thin">
        <color rgb="FFF4B400"/>
      </right>
      <top style="thin">
        <color rgb="FF94A3B8"/>
      </top>
      <bottom style="thin">
        <color rgb="FF94A3B8"/>
      </bottom>
      <diagonal/>
    </border>
    <border>
      <left style="thin">
        <color rgb="FFF4B400"/>
      </left>
      <right style="thin">
        <color rgb="FFF4B400"/>
      </right>
      <top style="thin">
        <color rgb="FF94A3B8"/>
      </top>
      <bottom style="thin">
        <color rgb="FFF4B400"/>
      </bottom>
      <diagonal/>
    </border>
    <border>
      <left style="thin">
        <color rgb="FFCBD5E1"/>
      </left>
      <right/>
      <top style="thin">
        <color rgb="FFCBD5E1"/>
      </top>
      <bottom style="thin">
        <color rgb="FFB9C4D0"/>
      </bottom>
      <diagonal/>
    </border>
    <border>
      <left/>
      <right/>
      <top style="thin">
        <color rgb="FFCBD5E1"/>
      </top>
      <bottom style="thin">
        <color rgb="FFB9C4D0"/>
      </bottom>
      <diagonal/>
    </border>
    <border>
      <left/>
      <right style="thin">
        <color rgb="FFCBD5E1"/>
      </right>
      <top style="thin">
        <color rgb="FFCBD5E1"/>
      </top>
      <bottom style="thin">
        <color rgb="FFB9C4D0"/>
      </bottom>
      <diagonal/>
    </border>
  </borders>
  <cellStyleXfs count="2">
    <xf numFmtId="0" fontId="0" fillId="0" borderId="0"/>
    <xf numFmtId="0" fontId="10" fillId="0" borderId="0"/>
  </cellStyleXfs>
  <cellXfs count="126">
    <xf numFmtId="0" fontId="0" fillId="0" borderId="0" xfId="0"/>
    <xf numFmtId="0" fontId="2" fillId="0" borderId="0" xfId="1" applyFont="1"/>
    <xf numFmtId="0" fontId="5" fillId="0" borderId="1" xfId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0" fontId="1" fillId="0" borderId="0" xfId="1" applyFont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13" fillId="12" borderId="35" xfId="0" applyFont="1" applyFill="1" applyBorder="1" applyAlignment="1">
      <alignment horizontal="left" vertical="center" wrapText="1"/>
    </xf>
    <xf numFmtId="0" fontId="17" fillId="14" borderId="35" xfId="0" applyFont="1" applyFill="1" applyBorder="1" applyAlignment="1">
      <alignment horizontal="center" vertical="center" wrapText="1"/>
    </xf>
    <xf numFmtId="0" fontId="7" fillId="15" borderId="35" xfId="0" applyFont="1" applyFill="1" applyBorder="1" applyAlignment="1">
      <alignment horizontal="left" vertical="center" wrapText="1"/>
    </xf>
    <xf numFmtId="3" fontId="13" fillId="12" borderId="35" xfId="0" applyNumberFormat="1" applyFont="1" applyFill="1" applyBorder="1" applyAlignment="1">
      <alignment horizontal="right" vertical="center" wrapText="1"/>
    </xf>
    <xf numFmtId="3" fontId="13" fillId="16" borderId="35" xfId="0" applyNumberFormat="1" applyFont="1" applyFill="1" applyBorder="1" applyAlignment="1">
      <alignment horizontal="right" vertical="center" wrapText="1"/>
    </xf>
    <xf numFmtId="0" fontId="12" fillId="16" borderId="35" xfId="0" applyFont="1" applyFill="1" applyBorder="1" applyAlignment="1">
      <alignment horizontal="center" vertical="center" wrapText="1"/>
    </xf>
    <xf numFmtId="179" fontId="13" fillId="12" borderId="35" xfId="0" applyNumberFormat="1" applyFont="1" applyFill="1" applyBorder="1" applyAlignment="1">
      <alignment horizontal="left" vertical="center" wrapText="1"/>
    </xf>
    <xf numFmtId="0" fontId="13" fillId="12" borderId="35" xfId="0" applyFont="1" applyFill="1" applyBorder="1" applyAlignment="1">
      <alignment horizontal="center" vertical="center" wrapText="1"/>
    </xf>
    <xf numFmtId="0" fontId="9" fillId="11" borderId="35" xfId="0" applyFont="1" applyFill="1" applyBorder="1" applyAlignment="1">
      <alignment horizontal="center" vertical="center" wrapText="1"/>
    </xf>
    <xf numFmtId="0" fontId="9" fillId="11" borderId="35" xfId="0" applyFont="1" applyFill="1" applyBorder="1" applyAlignment="1">
      <alignment horizontal="right" vertical="center" wrapText="1"/>
    </xf>
    <xf numFmtId="3" fontId="9" fillId="11" borderId="35" xfId="0" applyNumberFormat="1" applyFont="1" applyFill="1" applyBorder="1" applyAlignment="1">
      <alignment horizontal="right" vertical="center" wrapText="1"/>
    </xf>
    <xf numFmtId="0" fontId="8" fillId="17" borderId="48" xfId="0" applyFont="1" applyFill="1" applyBorder="1" applyAlignment="1">
      <alignment horizontal="left" vertical="center" wrapText="1"/>
    </xf>
    <xf numFmtId="0" fontId="17" fillId="13" borderId="35" xfId="0" applyFont="1" applyFill="1" applyBorder="1" applyAlignment="1">
      <alignment horizontal="center" vertical="center" wrapText="1"/>
    </xf>
    <xf numFmtId="0" fontId="12" fillId="12" borderId="35" xfId="0" applyFont="1" applyFill="1" applyBorder="1" applyAlignment="1">
      <alignment horizontal="center" vertical="center" wrapText="1"/>
    </xf>
    <xf numFmtId="0" fontId="13" fillId="20" borderId="35" xfId="0" applyFont="1" applyFill="1" applyBorder="1" applyAlignment="1">
      <alignment horizontal="center" vertical="center" wrapText="1"/>
    </xf>
    <xf numFmtId="0" fontId="12" fillId="20" borderId="35" xfId="0" applyFont="1" applyFill="1" applyBorder="1" applyAlignment="1">
      <alignment horizontal="center" vertical="center" wrapText="1"/>
    </xf>
    <xf numFmtId="3" fontId="13" fillId="17" borderId="35" xfId="0" applyNumberFormat="1" applyFont="1" applyFill="1" applyBorder="1" applyAlignment="1">
      <alignment horizontal="right" vertical="center" wrapText="1"/>
    </xf>
    <xf numFmtId="0" fontId="13" fillId="17" borderId="35" xfId="0" applyFont="1" applyFill="1" applyBorder="1" applyAlignment="1">
      <alignment horizontal="center" vertical="center" wrapText="1"/>
    </xf>
    <xf numFmtId="0" fontId="13" fillId="17" borderId="35" xfId="0" applyFont="1" applyFill="1" applyBorder="1" applyAlignment="1">
      <alignment horizontal="left" vertical="center" wrapText="1"/>
    </xf>
    <xf numFmtId="0" fontId="17" fillId="13" borderId="35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2" fillId="17" borderId="35" xfId="0" applyFont="1" applyFill="1" applyBorder="1" applyAlignment="1">
      <alignment horizontal="left" vertical="center" wrapText="1"/>
    </xf>
    <xf numFmtId="0" fontId="14" fillId="9" borderId="2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6" fillId="11" borderId="32" xfId="0" applyFont="1" applyFill="1" applyBorder="1" applyAlignment="1">
      <alignment horizontal="left" vertical="center"/>
    </xf>
    <xf numFmtId="0" fontId="16" fillId="11" borderId="33" xfId="0" applyFont="1" applyFill="1" applyBorder="1" applyAlignment="1">
      <alignment horizontal="left" vertical="center"/>
    </xf>
    <xf numFmtId="0" fontId="16" fillId="11" borderId="34" xfId="0" applyFont="1" applyFill="1" applyBorder="1" applyAlignment="1">
      <alignment horizontal="left" vertical="center"/>
    </xf>
    <xf numFmtId="0" fontId="7" fillId="13" borderId="35" xfId="0" applyFont="1" applyFill="1" applyBorder="1" applyAlignment="1">
      <alignment horizontal="center" vertical="center" wrapText="1"/>
    </xf>
    <xf numFmtId="0" fontId="13" fillId="12" borderId="35" xfId="0" applyFont="1" applyFill="1" applyBorder="1" applyAlignment="1">
      <alignment horizontal="left" vertical="center" wrapText="1"/>
    </xf>
    <xf numFmtId="180" fontId="13" fillId="12" borderId="35" xfId="0" applyNumberFormat="1" applyFont="1" applyFill="1" applyBorder="1" applyAlignment="1">
      <alignment horizontal="left" vertical="center" wrapText="1"/>
    </xf>
    <xf numFmtId="0" fontId="16" fillId="9" borderId="32" xfId="0" applyFont="1" applyFill="1" applyBorder="1" applyAlignment="1">
      <alignment horizontal="left" vertical="center"/>
    </xf>
    <xf numFmtId="0" fontId="16" fillId="9" borderId="33" xfId="0" applyFont="1" applyFill="1" applyBorder="1" applyAlignment="1">
      <alignment horizontal="left" vertical="center"/>
    </xf>
    <xf numFmtId="0" fontId="16" fillId="9" borderId="34" xfId="0" applyFont="1" applyFill="1" applyBorder="1" applyAlignment="1">
      <alignment horizontal="left" vertical="center"/>
    </xf>
    <xf numFmtId="0" fontId="17" fillId="14" borderId="35" xfId="0" applyFont="1" applyFill="1" applyBorder="1" applyAlignment="1">
      <alignment horizontal="center" vertical="center" wrapText="1"/>
    </xf>
    <xf numFmtId="0" fontId="7" fillId="16" borderId="35" xfId="0" applyFont="1" applyFill="1" applyBorder="1" applyAlignment="1">
      <alignment horizontal="left" vertical="center" wrapText="1"/>
    </xf>
    <xf numFmtId="0" fontId="12" fillId="16" borderId="35" xfId="0" applyFont="1" applyFill="1" applyBorder="1" applyAlignment="1">
      <alignment horizontal="left" vertical="center" wrapText="1"/>
    </xf>
    <xf numFmtId="3" fontId="13" fillId="16" borderId="35" xfId="0" applyNumberFormat="1" applyFont="1" applyFill="1" applyBorder="1" applyAlignment="1">
      <alignment horizontal="right" vertical="center" wrapText="1"/>
    </xf>
    <xf numFmtId="177" fontId="13" fillId="16" borderId="35" xfId="0" applyNumberFormat="1" applyFont="1" applyFill="1" applyBorder="1" applyAlignment="1">
      <alignment horizontal="right" vertical="center" wrapText="1"/>
    </xf>
    <xf numFmtId="176" fontId="13" fillId="16" borderId="35" xfId="0" applyNumberFormat="1" applyFont="1" applyFill="1" applyBorder="1" applyAlignment="1">
      <alignment horizontal="right" vertical="center" wrapText="1"/>
    </xf>
    <xf numFmtId="0" fontId="18" fillId="17" borderId="36" xfId="0" applyFont="1" applyFill="1" applyBorder="1" applyAlignment="1">
      <alignment horizontal="left" vertical="center" wrapText="1"/>
    </xf>
    <xf numFmtId="0" fontId="18" fillId="17" borderId="37" xfId="0" applyFont="1" applyFill="1" applyBorder="1" applyAlignment="1">
      <alignment horizontal="left" vertical="center" wrapText="1"/>
    </xf>
    <xf numFmtId="0" fontId="18" fillId="17" borderId="38" xfId="0" applyFont="1" applyFill="1" applyBorder="1" applyAlignment="1">
      <alignment horizontal="left" vertical="center" wrapText="1"/>
    </xf>
    <xf numFmtId="0" fontId="18" fillId="17" borderId="39" xfId="0" applyFont="1" applyFill="1" applyBorder="1" applyAlignment="1">
      <alignment horizontal="left" vertical="center" wrapText="1"/>
    </xf>
    <xf numFmtId="0" fontId="18" fillId="17" borderId="40" xfId="0" applyFont="1" applyFill="1" applyBorder="1" applyAlignment="1">
      <alignment horizontal="left" vertical="center" wrapText="1"/>
    </xf>
    <xf numFmtId="0" fontId="18" fillId="17" borderId="41" xfId="0" applyFont="1" applyFill="1" applyBorder="1" applyAlignment="1">
      <alignment horizontal="left" vertical="center" wrapText="1"/>
    </xf>
    <xf numFmtId="0" fontId="19" fillId="18" borderId="42" xfId="0" applyFont="1" applyFill="1" applyBorder="1" applyAlignment="1">
      <alignment horizontal="left" vertical="center" wrapText="1"/>
    </xf>
    <xf numFmtId="0" fontId="19" fillId="18" borderId="43" xfId="0" applyFont="1" applyFill="1" applyBorder="1" applyAlignment="1">
      <alignment horizontal="left" vertical="center" wrapText="1"/>
    </xf>
    <xf numFmtId="0" fontId="19" fillId="18" borderId="44" xfId="0" applyFont="1" applyFill="1" applyBorder="1" applyAlignment="1">
      <alignment horizontal="left" vertical="center" wrapText="1"/>
    </xf>
    <xf numFmtId="0" fontId="19" fillId="18" borderId="45" xfId="0" applyFont="1" applyFill="1" applyBorder="1" applyAlignment="1">
      <alignment horizontal="left" vertical="center" wrapText="1"/>
    </xf>
    <xf numFmtId="0" fontId="19" fillId="18" borderId="46" xfId="0" applyFont="1" applyFill="1" applyBorder="1" applyAlignment="1">
      <alignment horizontal="left" vertical="center" wrapText="1"/>
    </xf>
    <xf numFmtId="0" fontId="19" fillId="18" borderId="47" xfId="0" applyFont="1" applyFill="1" applyBorder="1" applyAlignment="1">
      <alignment horizontal="left" vertical="center" wrapText="1"/>
    </xf>
    <xf numFmtId="0" fontId="16" fillId="11" borderId="6" xfId="0" applyFont="1" applyFill="1" applyBorder="1" applyAlignment="1">
      <alignment horizontal="left" vertical="center"/>
    </xf>
    <xf numFmtId="0" fontId="16" fillId="11" borderId="7" xfId="0" applyFont="1" applyFill="1" applyBorder="1" applyAlignment="1">
      <alignment horizontal="left" vertical="center"/>
    </xf>
    <xf numFmtId="0" fontId="16" fillId="19" borderId="48" xfId="0" applyFont="1" applyFill="1" applyBorder="1" applyAlignment="1">
      <alignment horizontal="left" vertical="center"/>
    </xf>
    <xf numFmtId="0" fontId="20" fillId="13" borderId="48" xfId="0" applyFont="1" applyFill="1" applyBorder="1" applyAlignment="1">
      <alignment horizontal="center" vertical="center" wrapText="1"/>
    </xf>
    <xf numFmtId="0" fontId="8" fillId="17" borderId="48" xfId="0" applyFont="1" applyFill="1" applyBorder="1" applyAlignment="1">
      <alignment horizontal="left" vertical="center" wrapText="1"/>
    </xf>
    <xf numFmtId="0" fontId="19" fillId="18" borderId="48" xfId="0" applyFont="1" applyFill="1" applyBorder="1" applyAlignment="1">
      <alignment horizontal="center" vertical="center" wrapText="1"/>
    </xf>
    <xf numFmtId="0" fontId="21" fillId="18" borderId="48" xfId="0" applyFont="1" applyFill="1" applyBorder="1" applyAlignment="1">
      <alignment horizontal="left" vertical="center" wrapText="1"/>
    </xf>
    <xf numFmtId="0" fontId="22" fillId="13" borderId="49" xfId="0" applyFont="1" applyFill="1" applyBorder="1" applyAlignment="1">
      <alignment horizontal="center" vertical="center" wrapText="1"/>
    </xf>
    <xf numFmtId="0" fontId="22" fillId="13" borderId="50" xfId="0" applyFont="1" applyFill="1" applyBorder="1" applyAlignment="1">
      <alignment horizontal="center" vertical="center" wrapText="1"/>
    </xf>
    <xf numFmtId="0" fontId="22" fillId="13" borderId="51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22" fillId="13" borderId="35" xfId="0" applyFont="1" applyFill="1" applyBorder="1" applyAlignment="1">
      <alignment horizontal="center" vertical="center" wrapText="1"/>
    </xf>
    <xf numFmtId="0" fontId="6" fillId="6" borderId="7" xfId="1" applyFont="1" applyFill="1" applyBorder="1" applyAlignment="1">
      <alignment horizontal="center" vertical="center" wrapText="1"/>
    </xf>
    <xf numFmtId="0" fontId="6" fillId="6" borderId="8" xfId="1" applyFont="1" applyFill="1" applyBorder="1" applyAlignment="1">
      <alignment horizontal="center" vertical="center" wrapText="1"/>
    </xf>
    <xf numFmtId="0" fontId="6" fillId="6" borderId="6" xfId="1" applyFont="1" applyFill="1" applyBorder="1" applyAlignment="1">
      <alignment horizontal="center" vertical="center" wrapText="1"/>
    </xf>
    <xf numFmtId="0" fontId="4" fillId="7" borderId="5" xfId="1" applyFont="1" applyFill="1" applyBorder="1" applyAlignment="1">
      <alignment horizontal="center" vertical="center" wrapText="1"/>
    </xf>
    <xf numFmtId="0" fontId="4" fillId="7" borderId="10" xfId="1" applyFont="1" applyFill="1" applyBorder="1" applyAlignment="1">
      <alignment horizontal="center" vertical="center" wrapText="1"/>
    </xf>
    <xf numFmtId="0" fontId="4" fillId="7" borderId="9" xfId="1" applyFont="1" applyFill="1" applyBorder="1" applyAlignment="1">
      <alignment horizontal="center" vertical="center" wrapText="1"/>
    </xf>
    <xf numFmtId="0" fontId="4" fillId="7" borderId="12" xfId="1" applyFont="1" applyFill="1" applyBorder="1" applyAlignment="1">
      <alignment horizontal="center" vertical="center" wrapText="1"/>
    </xf>
    <xf numFmtId="0" fontId="4" fillId="7" borderId="13" xfId="1" applyFont="1" applyFill="1" applyBorder="1" applyAlignment="1">
      <alignment horizontal="center" vertical="center" wrapText="1"/>
    </xf>
    <xf numFmtId="0" fontId="4" fillId="7" borderId="11" xfId="1" applyFont="1" applyFill="1" applyBorder="1" applyAlignment="1">
      <alignment horizontal="center" vertical="center" wrapText="1"/>
    </xf>
    <xf numFmtId="0" fontId="14" fillId="9" borderId="23" xfId="0" applyFont="1" applyFill="1" applyBorder="1" applyAlignment="1">
      <alignment horizontal="center" vertical="center" wrapText="1"/>
    </xf>
    <xf numFmtId="0" fontId="14" fillId="9" borderId="24" xfId="0" applyFont="1" applyFill="1" applyBorder="1" applyAlignment="1">
      <alignment horizontal="center" vertical="center" wrapText="1"/>
    </xf>
    <xf numFmtId="0" fontId="3" fillId="3" borderId="24" xfId="1" applyFont="1" applyFill="1" applyBorder="1" applyAlignment="1">
      <alignment horizontal="center" vertical="center" wrapText="1"/>
    </xf>
    <xf numFmtId="0" fontId="3" fillId="3" borderId="25" xfId="1" applyFont="1" applyFill="1" applyBorder="1" applyAlignment="1">
      <alignment horizontal="center" vertical="center" wrapText="1"/>
    </xf>
    <xf numFmtId="0" fontId="15" fillId="10" borderId="23" xfId="0" applyFont="1" applyFill="1" applyBorder="1" applyAlignment="1">
      <alignment horizontal="center" vertical="center" wrapText="1"/>
    </xf>
    <xf numFmtId="0" fontId="15" fillId="10" borderId="24" xfId="0" applyFont="1" applyFill="1" applyBorder="1" applyAlignment="1">
      <alignment horizontal="center" vertical="center" wrapText="1"/>
    </xf>
    <xf numFmtId="0" fontId="6" fillId="4" borderId="24" xfId="1" applyFont="1" applyFill="1" applyBorder="1" applyAlignment="1">
      <alignment horizontal="center" vertical="center" wrapText="1"/>
    </xf>
    <xf numFmtId="0" fontId="6" fillId="4" borderId="25" xfId="1" applyFont="1" applyFill="1" applyBorder="1" applyAlignment="1">
      <alignment horizontal="center" vertical="center" wrapText="1"/>
    </xf>
    <xf numFmtId="0" fontId="16" fillId="11" borderId="23" xfId="0" applyFont="1" applyFill="1" applyBorder="1" applyAlignment="1">
      <alignment horizontal="left" vertical="center" wrapText="1"/>
    </xf>
    <xf numFmtId="0" fontId="16" fillId="11" borderId="24" xfId="0" applyFont="1" applyFill="1" applyBorder="1" applyAlignment="1">
      <alignment horizontal="left" vertical="center" wrapText="1"/>
    </xf>
    <xf numFmtId="0" fontId="9" fillId="8" borderId="24" xfId="1" applyFont="1" applyFill="1" applyBorder="1" applyAlignment="1">
      <alignment horizontal="center" vertical="center" wrapText="1"/>
    </xf>
    <xf numFmtId="0" fontId="9" fillId="8" borderId="25" xfId="1" applyFont="1" applyFill="1" applyBorder="1" applyAlignment="1">
      <alignment horizontal="center" vertical="center" wrapText="1"/>
    </xf>
    <xf numFmtId="0" fontId="4" fillId="5" borderId="20" xfId="1" applyFont="1" applyFill="1" applyBorder="1" applyAlignment="1">
      <alignment horizontal="center" vertical="center" wrapText="1"/>
    </xf>
    <xf numFmtId="0" fontId="4" fillId="5" borderId="26" xfId="1" applyFont="1" applyFill="1" applyBorder="1" applyAlignment="1">
      <alignment horizontal="center" vertical="center" wrapText="1"/>
    </xf>
    <xf numFmtId="176" fontId="13" fillId="17" borderId="35" xfId="0" applyNumberFormat="1" applyFont="1" applyFill="1" applyBorder="1" applyAlignment="1">
      <alignment horizontal="right" vertical="center" wrapText="1"/>
    </xf>
    <xf numFmtId="0" fontId="12" fillId="17" borderId="35" xfId="0" applyFont="1" applyFill="1" applyBorder="1" applyAlignment="1">
      <alignment horizontal="center" vertical="center" wrapText="1"/>
    </xf>
    <xf numFmtId="0" fontId="5" fillId="7" borderId="21" xfId="1" applyFont="1" applyFill="1" applyBorder="1" applyAlignment="1">
      <alignment horizontal="center" vertical="center" wrapText="1"/>
    </xf>
    <xf numFmtId="0" fontId="5" fillId="7" borderId="27" xfId="1" applyFont="1" applyFill="1" applyBorder="1" applyAlignment="1">
      <alignment horizontal="center" vertical="center" wrapText="1"/>
    </xf>
    <xf numFmtId="3" fontId="13" fillId="17" borderId="35" xfId="0" applyNumberFormat="1" applyFont="1" applyFill="1" applyBorder="1" applyAlignment="1">
      <alignment horizontal="right" vertical="center" wrapText="1"/>
    </xf>
    <xf numFmtId="0" fontId="12" fillId="5" borderId="28" xfId="0" applyFont="1" applyFill="1" applyBorder="1" applyAlignment="1">
      <alignment horizontal="center" vertical="center" wrapText="1"/>
    </xf>
    <xf numFmtId="0" fontId="19" fillId="18" borderId="52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21" fillId="18" borderId="53" xfId="0" applyFont="1" applyFill="1" applyBorder="1" applyAlignment="1">
      <alignment horizontal="left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21" fillId="18" borderId="54" xfId="0" applyFont="1" applyFill="1" applyBorder="1" applyAlignment="1">
      <alignment horizontal="left" vertical="center" wrapText="1"/>
    </xf>
    <xf numFmtId="0" fontId="5" fillId="7" borderId="30" xfId="1" applyFont="1" applyFill="1" applyBorder="1" applyAlignment="1">
      <alignment horizontal="center" vertical="center" wrapText="1"/>
    </xf>
    <xf numFmtId="0" fontId="5" fillId="7" borderId="31" xfId="1" applyFont="1" applyFill="1" applyBorder="1" applyAlignment="1">
      <alignment horizontal="center" vertical="center" wrapText="1"/>
    </xf>
    <xf numFmtId="0" fontId="16" fillId="11" borderId="55" xfId="0" applyFont="1" applyFill="1" applyBorder="1" applyAlignment="1">
      <alignment horizontal="center" vertical="center" wrapText="1"/>
    </xf>
    <xf numFmtId="0" fontId="16" fillId="11" borderId="56" xfId="0" applyFont="1" applyFill="1" applyBorder="1" applyAlignment="1">
      <alignment horizontal="center" vertical="center" wrapText="1"/>
    </xf>
    <xf numFmtId="0" fontId="16" fillId="11" borderId="57" xfId="0" applyFont="1" applyFill="1" applyBorder="1" applyAlignment="1">
      <alignment horizontal="center" vertical="center" wrapText="1"/>
    </xf>
  </cellXfs>
  <cellStyles count="2">
    <cellStyle name="표준" xfId="0" builtinId="0"/>
    <cellStyle name="Normal" xfId="1" xr:uid="{00000000-0005-0000-0000-000001000000}"/>
  </cellStyles>
  <dxfs count="6"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166534"/>
      </font>
      <fill>
        <patternFill patternType="solid">
          <bgColor rgb="FFE6F4EA"/>
        </patternFill>
      </fill>
    </dxf>
    <dxf>
      <font>
        <b/>
        <color rgb="FFB91C1C"/>
      </font>
      <fill>
        <patternFill patternType="solid">
          <bgColor rgb="FFFDECEC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166534"/>
      </font>
      <fill>
        <patternFill patternType="solid">
          <bgColor rgb="FFE6F4EA"/>
        </patternFill>
      </fill>
    </dxf>
    <dxf>
      <font>
        <b/>
        <color rgb="FFB91C1C"/>
      </font>
      <fill>
        <patternFill patternType="solid">
          <bgColor rgb="FFFDECE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title>
      <c:tx>
        <c:rich>
          <a:bodyPr/>
          <a:lstStyle/>
          <a:p>
            <a:r>
              <a:rPr lang="ko-KR" altLang="en-US"/>
              <a:t>매출</a:t>
            </a:r>
            <a:r>
              <a:rPr lang="en-US" altLang="ko-KR"/>
              <a:t>·</a:t>
            </a:r>
            <a:r>
              <a:rPr lang="ko-KR" altLang="en-US"/>
              <a:t>손익 추이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매출액</c:v>
          </c:tx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자동요약(수정금지)'!$B$17:$B$19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6D-BC46-A666-500EF985D019}"/>
            </c:ext>
          </c:extLst>
        </c:ser>
        <c:ser>
          <c:idx val="1"/>
          <c:order val="1"/>
          <c:tx>
            <c:v>영업이익</c:v>
          </c:tx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자동요약(수정금지)'!$C$17:$C$19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6D-BC46-A666-500EF985D019}"/>
            </c:ext>
          </c:extLst>
        </c:ser>
        <c:ser>
          <c:idx val="2"/>
          <c:order val="2"/>
          <c:tx>
            <c:v>당기순이익</c:v>
          </c:tx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자동요약(수정금지)'!$D$17:$D$19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6D-BC46-A666-500EF985D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title>
      <c:tx>
        <c:rich>
          <a:bodyPr/>
          <a:lstStyle/>
          <a:p>
            <a:r>
              <a:rPr lang="ko-KR" altLang="en-US"/>
              <a:t>부채</a:t>
            </a:r>
            <a:r>
              <a:rPr lang="en-US" altLang="ko-KR"/>
              <a:t>·</a:t>
            </a:r>
            <a:r>
              <a:rPr lang="ko-KR" altLang="en-US"/>
              <a:t>차입금 추이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매출액</c:v>
          </c:tx>
          <c:invertIfNegative val="1"/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자동요약(수정금지)'!$B$17:$B$19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6-6940-8461-9941E8425111}"/>
            </c:ext>
          </c:extLst>
        </c:ser>
        <c:ser>
          <c:idx val="1"/>
          <c:order val="1"/>
          <c:tx>
            <c:v>영업이익</c:v>
          </c:tx>
          <c:invertIfNegative val="1"/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자동요약(수정금지)'!$C$17:$C$19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6-6940-8461-9941E8425111}"/>
            </c:ext>
          </c:extLst>
        </c:ser>
        <c:ser>
          <c:idx val="2"/>
          <c:order val="2"/>
          <c:tx>
            <c:v>당기순이익</c:v>
          </c:tx>
          <c:invertIfNegative val="1"/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자동요약(수정금지)'!$D$17:$D$19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6-6940-8461-9941E8425111}"/>
            </c:ext>
          </c:extLst>
        </c:ser>
        <c:ser>
          <c:idx val="3"/>
          <c:order val="3"/>
          <c:tx>
            <c:v>부채총계</c:v>
          </c:tx>
          <c:invertIfNegative val="1"/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자동요약(수정금지)'!$E$17:$E$19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6-6940-8461-9941E8425111}"/>
            </c:ext>
          </c:extLst>
        </c:ser>
        <c:ser>
          <c:idx val="4"/>
          <c:order val="4"/>
          <c:tx>
            <c:v>차입금합계</c:v>
          </c:tx>
          <c:invertIfNegative val="1"/>
          <c:cat>
            <c:numRef>
              <c:f>'2. 자동요약(수정금지)'!$A$17:$A$19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cat>
          <c:val>
            <c:numRef>
              <c:f>'2. 자동요약(수정금지)'!$F$17:$F$19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6-6940-8461-9941E8425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6</xdr:col>
      <xdr:colOff>12700</xdr:colOff>
      <xdr:row>36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19</xdr:row>
      <xdr:rowOff>177800</xdr:rowOff>
    </xdr:from>
    <xdr:to>
      <xdr:col>12</xdr:col>
      <xdr:colOff>0</xdr:colOff>
      <xdr:row>35</xdr:row>
      <xdr:rowOff>177800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44"/>
  <sheetViews>
    <sheetView workbookViewId="0">
      <selection activeCell="A4" sqref="A4:D4"/>
    </sheetView>
  </sheetViews>
  <sheetFormatPr baseColWidth="10" defaultColWidth="8.83203125" defaultRowHeight="14"/>
  <cols>
    <col min="1" max="1" width="18" customWidth="1"/>
    <col min="2" max="2" width="58" customWidth="1"/>
    <col min="3" max="3" width="16" customWidth="1"/>
    <col min="4" max="4" width="26" customWidth="1"/>
  </cols>
  <sheetData>
    <row r="1" spans="1:26" ht="45.25" customHeight="1">
      <c r="A1" s="28" t="s">
        <v>0</v>
      </c>
      <c r="B1" s="28"/>
      <c r="C1" s="28"/>
      <c r="D1" s="2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" customHeight="1">
      <c r="A2" s="29"/>
      <c r="B2" s="30"/>
      <c r="C2" s="30"/>
      <c r="D2" s="3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0.75" hidden="1" customHeight="1">
      <c r="A3" s="32"/>
      <c r="B3" s="33"/>
      <c r="C3" s="33"/>
      <c r="D3" s="3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7.25" customHeight="1">
      <c r="A4" s="123" t="s">
        <v>1</v>
      </c>
      <c r="B4" s="124"/>
      <c r="C4" s="124"/>
      <c r="D4" s="12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6" customHeight="1">
      <c r="A5" s="20" t="s">
        <v>2</v>
      </c>
      <c r="B5" s="35" t="s">
        <v>78</v>
      </c>
      <c r="C5" s="35"/>
      <c r="D5" s="3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5.25" customHeight="1">
      <c r="A6" s="20" t="s">
        <v>3</v>
      </c>
      <c r="B6" s="26" t="s">
        <v>79</v>
      </c>
      <c r="C6" s="26"/>
      <c r="D6" s="26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5.25" customHeight="1">
      <c r="A7" s="20" t="s">
        <v>4</v>
      </c>
      <c r="B7" s="26" t="s">
        <v>80</v>
      </c>
      <c r="C7" s="26"/>
      <c r="D7" s="26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5.25" customHeight="1">
      <c r="A8" s="20" t="s">
        <v>5</v>
      </c>
      <c r="B8" s="26" t="s">
        <v>81</v>
      </c>
      <c r="C8" s="26"/>
      <c r="D8" s="26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45.25" customHeight="1">
      <c r="A9" s="27" t="s">
        <v>82</v>
      </c>
      <c r="B9" s="26" t="s">
        <v>83</v>
      </c>
      <c r="C9" s="26"/>
      <c r="D9" s="26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0" customHeight="1">
      <c r="A10" s="9" t="s">
        <v>6</v>
      </c>
      <c r="B10" s="9" t="s">
        <v>7</v>
      </c>
      <c r="C10" s="9" t="s">
        <v>8</v>
      </c>
      <c r="D10" s="9" t="s">
        <v>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" customHeight="1">
      <c r="A11" s="21" t="s">
        <v>10</v>
      </c>
      <c r="B11" s="22" t="s">
        <v>11</v>
      </c>
      <c r="C11" s="22" t="s">
        <v>12</v>
      </c>
      <c r="D11" s="22" t="s">
        <v>13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0" customHeight="1">
      <c r="A12" s="13" t="s">
        <v>14</v>
      </c>
      <c r="B12" s="23" t="s">
        <v>15</v>
      </c>
      <c r="C12" s="23" t="s">
        <v>16</v>
      </c>
      <c r="D12" s="23" t="s">
        <v>17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</sheetData>
  <mergeCells count="8">
    <mergeCell ref="B7:D7"/>
    <mergeCell ref="B8:D8"/>
    <mergeCell ref="A9:D9"/>
    <mergeCell ref="A1:D1"/>
    <mergeCell ref="A2:D3"/>
    <mergeCell ref="B5:D5"/>
    <mergeCell ref="B6:D6"/>
    <mergeCell ref="A4:D4"/>
  </mergeCells>
  <phoneticPr fontId="1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A1:Z200"/>
  <sheetViews>
    <sheetView topLeftCell="A24" workbookViewId="0">
      <selection activeCell="K5" sqref="K5:L7"/>
    </sheetView>
  </sheetViews>
  <sheetFormatPr baseColWidth="10" defaultColWidth="8.83203125" defaultRowHeight="14"/>
  <cols>
    <col min="1" max="1" width="16" customWidth="1"/>
    <col min="2" max="4" width="13" customWidth="1"/>
    <col min="5" max="5" width="14" customWidth="1"/>
    <col min="6" max="6" width="9" customWidth="1"/>
    <col min="7" max="7" width="12" customWidth="1"/>
    <col min="8" max="8" width="20" customWidth="1"/>
    <col min="9" max="9" width="3" customWidth="1"/>
    <col min="10" max="10" width="18" customWidth="1"/>
    <col min="11" max="11" width="3" customWidth="1"/>
    <col min="12" max="12" width="20" customWidth="1"/>
  </cols>
  <sheetData>
    <row r="1" spans="1:26" ht="42.75" customHeight="1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8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2" customHeight="1">
      <c r="A2" s="39" t="s">
        <v>84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customHeight="1">
      <c r="A4" s="42" t="s">
        <v>85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4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0.75" customHeight="1">
      <c r="A5" s="45" t="s">
        <v>18</v>
      </c>
      <c r="B5" s="45"/>
      <c r="C5" s="46"/>
      <c r="D5" s="46"/>
      <c r="E5" s="45" t="s">
        <v>19</v>
      </c>
      <c r="F5" s="45"/>
      <c r="G5" s="46"/>
      <c r="H5" s="46"/>
      <c r="I5" s="45" t="s">
        <v>20</v>
      </c>
      <c r="J5" s="45"/>
      <c r="K5" s="46"/>
      <c r="L5" s="46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>
      <c r="A6" s="45" t="s">
        <v>21</v>
      </c>
      <c r="B6" s="45"/>
      <c r="C6" s="46"/>
      <c r="D6" s="46"/>
      <c r="E6" s="45" t="s">
        <v>22</v>
      </c>
      <c r="F6" s="45"/>
      <c r="G6" s="46"/>
      <c r="H6" s="46"/>
      <c r="I6" s="45" t="s">
        <v>23</v>
      </c>
      <c r="J6" s="45"/>
      <c r="K6" s="46"/>
      <c r="L6" s="4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.75" customHeight="1">
      <c r="A7" s="45" t="s">
        <v>24</v>
      </c>
      <c r="B7" s="45"/>
      <c r="C7" s="46"/>
      <c r="D7" s="46"/>
      <c r="E7" s="45"/>
      <c r="F7" s="45"/>
      <c r="G7" s="46"/>
      <c r="H7" s="46"/>
      <c r="I7" s="45" t="s">
        <v>25</v>
      </c>
      <c r="J7" s="45"/>
      <c r="K7" s="47"/>
      <c r="L7" s="4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8.75" customHeight="1">
      <c r="A10" s="48" t="s">
        <v>86</v>
      </c>
      <c r="B10" s="49"/>
      <c r="C10" s="49"/>
      <c r="D10" s="49"/>
      <c r="E10" s="50"/>
      <c r="F10" s="5"/>
      <c r="G10" s="5"/>
      <c r="H10" s="48" t="s">
        <v>87</v>
      </c>
      <c r="I10" s="49"/>
      <c r="J10" s="49"/>
      <c r="K10" s="49"/>
      <c r="L10" s="5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2.75" customHeight="1">
      <c r="A11" s="9" t="s">
        <v>26</v>
      </c>
      <c r="B11" s="9" t="s">
        <v>27</v>
      </c>
      <c r="C11" s="9" t="s">
        <v>28</v>
      </c>
      <c r="D11" s="9" t="s">
        <v>29</v>
      </c>
      <c r="E11" s="9" t="s">
        <v>30</v>
      </c>
      <c r="F11" s="5"/>
      <c r="G11" s="5"/>
      <c r="H11" s="51" t="s">
        <v>31</v>
      </c>
      <c r="I11" s="51"/>
      <c r="J11" s="51" t="s">
        <v>32</v>
      </c>
      <c r="K11" s="51"/>
      <c r="L11" s="9" t="s">
        <v>33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9.25" customHeight="1">
      <c r="A12" s="10" t="s">
        <v>34</v>
      </c>
      <c r="B12" s="11"/>
      <c r="C12" s="11"/>
      <c r="D12" s="11"/>
      <c r="E12" s="12" t="str">
        <f t="shared" ref="E12:E22" si="0">IF(COUNT(B12:D12)=0,"",AVERAGE(B12:D12))</f>
        <v/>
      </c>
      <c r="F12" s="5"/>
      <c r="G12" s="5"/>
      <c r="H12" s="52" t="s">
        <v>35</v>
      </c>
      <c r="I12" s="53"/>
      <c r="J12" s="54" t="str">
        <f>IF($E$12="","",$E$12)</f>
        <v/>
      </c>
      <c r="K12" s="55"/>
      <c r="L12" s="13" t="str">
        <f>IF(J12="","",IF(J12&lt;=1000000000,"10억 이하 충족","10억 초과 확인"))</f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9.25" customHeight="1">
      <c r="A13" s="10" t="s">
        <v>36</v>
      </c>
      <c r="B13" s="11"/>
      <c r="C13" s="11"/>
      <c r="D13" s="11"/>
      <c r="E13" s="12" t="str">
        <f t="shared" si="0"/>
        <v/>
      </c>
      <c r="F13" s="5"/>
      <c r="G13" s="5"/>
      <c r="H13" s="52" t="s">
        <v>37</v>
      </c>
      <c r="I13" s="53"/>
      <c r="J13" s="54" t="str">
        <f>IF($E$12="","",$E$12/12)</f>
        <v/>
      </c>
      <c r="K13" s="55"/>
      <c r="L13" s="13" t="str">
        <f>""</f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9.25" customHeight="1">
      <c r="A14" s="10" t="s">
        <v>38</v>
      </c>
      <c r="B14" s="11"/>
      <c r="C14" s="11"/>
      <c r="D14" s="11"/>
      <c r="E14" s="12" t="str">
        <f t="shared" si="0"/>
        <v/>
      </c>
      <c r="F14" s="5"/>
      <c r="G14" s="5"/>
      <c r="H14" s="52" t="s">
        <v>39</v>
      </c>
      <c r="I14" s="53"/>
      <c r="J14" s="56" t="str">
        <f>IFERROR($D$15/$D$12,"")</f>
        <v/>
      </c>
      <c r="K14" s="55"/>
      <c r="L14" s="13" t="str">
        <f>IF(J14="","",IF(J14&gt;=0,"흑자","적자"))</f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.25" customHeight="1">
      <c r="A15" s="10" t="s">
        <v>40</v>
      </c>
      <c r="B15" s="11"/>
      <c r="C15" s="11"/>
      <c r="D15" s="11"/>
      <c r="E15" s="12" t="str">
        <f t="shared" si="0"/>
        <v/>
      </c>
      <c r="F15" s="5"/>
      <c r="G15" s="5"/>
      <c r="H15" s="52" t="s">
        <v>41</v>
      </c>
      <c r="I15" s="53"/>
      <c r="J15" s="56" t="str">
        <f>IFERROR($D$17/$D$12,"")</f>
        <v/>
      </c>
      <c r="K15" s="55"/>
      <c r="L15" s="13" t="str">
        <f>IF(J15="","",IF(J15&gt;=0,"흑자","적자"))</f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9.25" customHeight="1">
      <c r="A16" s="10" t="s">
        <v>42</v>
      </c>
      <c r="B16" s="11"/>
      <c r="C16" s="11"/>
      <c r="D16" s="11"/>
      <c r="E16" s="12" t="str">
        <f t="shared" si="0"/>
        <v/>
      </c>
      <c r="F16" s="5"/>
      <c r="G16" s="5"/>
      <c r="H16" s="52" t="s">
        <v>43</v>
      </c>
      <c r="I16" s="53"/>
      <c r="J16" s="56" t="str">
        <f>IFERROR($D$19/$D$20,"")</f>
        <v/>
      </c>
      <c r="K16" s="55"/>
      <c r="L16" s="13" t="str">
        <f>IF(OR($D$19="",$D$20=""),"",IF($D$20&lt;=0,"자본잠식 확인",IF(J16&gt;4,"높음",IF(J16&gt;2,"주의","양호"))))</f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9.25" customHeight="1">
      <c r="A17" s="10" t="s">
        <v>44</v>
      </c>
      <c r="B17" s="11"/>
      <c r="C17" s="11"/>
      <c r="D17" s="11"/>
      <c r="E17" s="12" t="str">
        <f t="shared" si="0"/>
        <v/>
      </c>
      <c r="F17" s="5"/>
      <c r="G17" s="5"/>
      <c r="H17" s="52" t="s">
        <v>45</v>
      </c>
      <c r="I17" s="53"/>
      <c r="J17" s="54" t="str">
        <f>IF(COUNT($D$21:$D$22)=0,"",SUM($D$21:$D$22))</f>
        <v/>
      </c>
      <c r="K17" s="55"/>
      <c r="L17" s="13" t="str">
        <f>""</f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9.25" customHeight="1">
      <c r="A18" s="10" t="s">
        <v>46</v>
      </c>
      <c r="B18" s="11"/>
      <c r="C18" s="11"/>
      <c r="D18" s="11"/>
      <c r="E18" s="12" t="str">
        <f t="shared" si="0"/>
        <v/>
      </c>
      <c r="F18" s="5"/>
      <c r="G18" s="5"/>
      <c r="H18" s="52" t="s">
        <v>47</v>
      </c>
      <c r="I18" s="53"/>
      <c r="J18" s="56" t="str">
        <f>IFERROR(J17/$D$18,"")</f>
        <v/>
      </c>
      <c r="K18" s="55"/>
      <c r="L18" s="13" t="str">
        <f t="array" ref="L18">IF(J18="","",IF(J18&gt;0.5,"높음",IF(J18&gt;0.3,"주의","보통")))</f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9.25" customHeight="1">
      <c r="A19" s="10" t="s">
        <v>48</v>
      </c>
      <c r="B19" s="11"/>
      <c r="C19" s="11"/>
      <c r="D19" s="11"/>
      <c r="E19" s="12" t="str">
        <f t="shared" si="0"/>
        <v/>
      </c>
      <c r="F19" s="5"/>
      <c r="G19" s="5"/>
      <c r="H19" s="52" t="s">
        <v>49</v>
      </c>
      <c r="I19" s="53"/>
      <c r="J19" s="54" t="str">
        <f>IF(COUNT($E$30:$E$39)=0,"",SUM($E$30:$E$39))</f>
        <v/>
      </c>
      <c r="K19" s="55"/>
      <c r="L19" s="13" t="str">
        <f>IF(OR(J17="",J19=""),"",IF(ABS(J17-J19)&lt;=1000,"일치","차이 확인"))</f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9.25" customHeight="1">
      <c r="A20" s="10" t="s">
        <v>50</v>
      </c>
      <c r="B20" s="11"/>
      <c r="C20" s="11"/>
      <c r="D20" s="11"/>
      <c r="E20" s="12" t="str">
        <f t="shared" si="0"/>
        <v/>
      </c>
      <c r="F20" s="5"/>
      <c r="G20" s="5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</row>
    <row r="21" spans="1:26" ht="29.25" customHeight="1">
      <c r="A21" s="10" t="s">
        <v>51</v>
      </c>
      <c r="B21" s="11"/>
      <c r="C21" s="11"/>
      <c r="D21" s="11"/>
      <c r="E21" s="12" t="str">
        <f>IF(COUNT(B21:D21)=0,"",AVERAGE(B21:D21))</f>
        <v/>
      </c>
      <c r="F21" s="5"/>
      <c r="G21" s="5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</row>
    <row r="22" spans="1:26" ht="29.25" customHeight="1">
      <c r="A22" s="10" t="s">
        <v>52</v>
      </c>
      <c r="B22" s="11"/>
      <c r="C22" s="11"/>
      <c r="D22" s="11"/>
      <c r="E22" s="12" t="str">
        <f t="shared" si="0"/>
        <v/>
      </c>
      <c r="F22" s="5"/>
      <c r="G22" s="5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</row>
    <row r="23" spans="1:26" ht="13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56" customHeight="1">
      <c r="A24" s="57" t="s">
        <v>88</v>
      </c>
      <c r="B24" s="58"/>
      <c r="C24" s="58"/>
      <c r="D24" s="58"/>
      <c r="E24" s="59"/>
      <c r="F24" s="5"/>
      <c r="G24" s="5"/>
      <c r="H24" s="63" t="s">
        <v>89</v>
      </c>
      <c r="I24" s="64"/>
      <c r="J24" s="64"/>
      <c r="K24" s="64"/>
      <c r="L24" s="6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8" customHeight="1">
      <c r="A25" s="60"/>
      <c r="B25" s="61"/>
      <c r="C25" s="61"/>
      <c r="D25" s="61"/>
      <c r="E25" s="62"/>
      <c r="F25" s="5"/>
      <c r="G25" s="5"/>
      <c r="H25" s="66" t="s">
        <v>90</v>
      </c>
      <c r="I25" s="67"/>
      <c r="J25" s="67"/>
      <c r="K25" s="67"/>
      <c r="L25" s="6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8.75" customHeight="1">
      <c r="A28" s="69" t="s">
        <v>91</v>
      </c>
      <c r="B28" s="70"/>
      <c r="C28" s="70"/>
      <c r="D28" s="70"/>
      <c r="E28" s="70"/>
      <c r="F28" s="70"/>
      <c r="G28" s="70"/>
      <c r="H28" s="71" t="s">
        <v>92</v>
      </c>
      <c r="I28" s="71"/>
      <c r="J28" s="71"/>
      <c r="K28" s="71"/>
      <c r="L28" s="7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5.25" customHeight="1">
      <c r="A29" s="9" t="s">
        <v>53</v>
      </c>
      <c r="B29" s="9" t="s">
        <v>54</v>
      </c>
      <c r="C29" s="9" t="s">
        <v>55</v>
      </c>
      <c r="D29" s="9" t="s">
        <v>56</v>
      </c>
      <c r="E29" s="9" t="s">
        <v>57</v>
      </c>
      <c r="F29" s="9" t="s">
        <v>58</v>
      </c>
      <c r="G29" s="9" t="s">
        <v>9</v>
      </c>
      <c r="H29" s="72" t="s">
        <v>93</v>
      </c>
      <c r="I29" s="72"/>
      <c r="J29" s="73" t="s">
        <v>94</v>
      </c>
      <c r="K29" s="73"/>
      <c r="L29" s="73"/>
      <c r="M29" s="1"/>
      <c r="N29" s="1"/>
      <c r="O29" s="1"/>
      <c r="P29" s="1"/>
      <c r="Q29" s="1"/>
      <c r="R29" s="1"/>
      <c r="S29" s="1"/>
      <c r="T29" s="1"/>
      <c r="U29" s="1"/>
    </row>
    <row r="30" spans="1:26" ht="33.25" customHeight="1">
      <c r="A30" s="8"/>
      <c r="B30" s="8"/>
      <c r="C30" s="14"/>
      <c r="D30" s="11"/>
      <c r="E30" s="11"/>
      <c r="F30" s="15"/>
      <c r="G30" s="8"/>
      <c r="H30" s="72" t="s">
        <v>95</v>
      </c>
      <c r="I30" s="72"/>
      <c r="J30" s="73" t="s">
        <v>96</v>
      </c>
      <c r="K30" s="73"/>
      <c r="L30" s="73"/>
      <c r="M30" s="1"/>
      <c r="N30" s="1"/>
      <c r="O30" s="1"/>
      <c r="P30" s="1"/>
      <c r="Q30" s="1"/>
      <c r="R30" s="1"/>
      <c r="S30" s="1"/>
      <c r="T30" s="1"/>
      <c r="U30" s="1"/>
    </row>
    <row r="31" spans="1:26" ht="33.25" customHeight="1">
      <c r="A31" s="8"/>
      <c r="B31" s="8"/>
      <c r="C31" s="14"/>
      <c r="D31" s="11"/>
      <c r="E31" s="11"/>
      <c r="F31" s="15"/>
      <c r="G31" s="8"/>
      <c r="H31" s="72" t="s">
        <v>97</v>
      </c>
      <c r="I31" s="72"/>
      <c r="J31" s="73" t="s">
        <v>98</v>
      </c>
      <c r="K31" s="73"/>
      <c r="L31" s="73"/>
      <c r="M31" s="1"/>
      <c r="N31" s="1"/>
      <c r="O31" s="1"/>
      <c r="P31" s="1"/>
      <c r="Q31" s="1"/>
      <c r="R31" s="1"/>
      <c r="S31" s="1"/>
      <c r="T31" s="1"/>
      <c r="U31" s="1"/>
    </row>
    <row r="32" spans="1:26" ht="33.25" customHeight="1">
      <c r="A32" s="8"/>
      <c r="B32" s="8"/>
      <c r="C32" s="14"/>
      <c r="D32" s="11"/>
      <c r="E32" s="11"/>
      <c r="F32" s="15"/>
      <c r="G32" s="8"/>
      <c r="H32" s="72" t="s">
        <v>99</v>
      </c>
      <c r="I32" s="72"/>
      <c r="J32" s="73" t="s">
        <v>100</v>
      </c>
      <c r="K32" s="73"/>
      <c r="L32" s="73"/>
      <c r="M32" s="1"/>
      <c r="N32" s="1"/>
      <c r="O32" s="1"/>
      <c r="P32" s="1"/>
      <c r="Q32" s="1"/>
      <c r="R32" s="1"/>
      <c r="S32" s="1"/>
      <c r="T32" s="1"/>
      <c r="U32" s="1"/>
    </row>
    <row r="33" spans="1:25" ht="33.25" customHeight="1">
      <c r="A33" s="8"/>
      <c r="B33" s="8"/>
      <c r="C33" s="14"/>
      <c r="D33" s="11"/>
      <c r="E33" s="11"/>
      <c r="F33" s="15"/>
      <c r="G33" s="8"/>
      <c r="H33" s="72" t="s">
        <v>101</v>
      </c>
      <c r="I33" s="72"/>
      <c r="J33" s="73" t="s">
        <v>102</v>
      </c>
      <c r="K33" s="73"/>
      <c r="L33" s="73"/>
      <c r="M33" s="1"/>
      <c r="N33" s="1"/>
      <c r="O33" s="1"/>
      <c r="P33" s="1"/>
      <c r="Q33" s="1"/>
      <c r="R33" s="1"/>
      <c r="S33" s="1"/>
      <c r="T33" s="1"/>
      <c r="U33" s="1"/>
    </row>
    <row r="34" spans="1:25" ht="33.25" customHeight="1">
      <c r="A34" s="8"/>
      <c r="B34" s="8"/>
      <c r="C34" s="14"/>
      <c r="D34" s="11"/>
      <c r="E34" s="11"/>
      <c r="F34" s="15"/>
      <c r="G34" s="8"/>
      <c r="H34" s="72" t="s">
        <v>103</v>
      </c>
      <c r="I34" s="72"/>
      <c r="J34" s="73" t="s">
        <v>104</v>
      </c>
      <c r="K34" s="73"/>
      <c r="L34" s="73"/>
      <c r="M34" s="1"/>
      <c r="N34" s="1"/>
      <c r="O34" s="1"/>
      <c r="P34" s="1"/>
      <c r="Q34" s="1"/>
      <c r="R34" s="1"/>
      <c r="S34" s="1"/>
      <c r="T34" s="1"/>
      <c r="U34" s="1"/>
    </row>
    <row r="35" spans="1:25" ht="33.25" customHeight="1">
      <c r="A35" s="8"/>
      <c r="B35" s="8"/>
      <c r="C35" s="14"/>
      <c r="D35" s="11"/>
      <c r="E35" s="11"/>
      <c r="F35" s="15"/>
      <c r="G35" s="8"/>
      <c r="H35" s="19"/>
      <c r="I35" s="19"/>
      <c r="J35" s="19"/>
      <c r="K35" s="19"/>
      <c r="L35" s="19"/>
      <c r="M35" s="1"/>
      <c r="N35" s="1"/>
      <c r="O35" s="1"/>
      <c r="P35" s="1"/>
      <c r="Q35" s="1"/>
      <c r="R35" s="1"/>
      <c r="S35" s="1"/>
      <c r="T35" s="1"/>
      <c r="U35" s="1"/>
    </row>
    <row r="36" spans="1:25" ht="56" customHeight="1">
      <c r="A36" s="8"/>
      <c r="B36" s="8"/>
      <c r="C36" s="14"/>
      <c r="D36" s="11"/>
      <c r="E36" s="11"/>
      <c r="F36" s="15"/>
      <c r="G36" s="8"/>
      <c r="H36" s="74" t="s">
        <v>105</v>
      </c>
      <c r="I36" s="74"/>
      <c r="J36" s="75" t="s">
        <v>106</v>
      </c>
      <c r="K36" s="75"/>
      <c r="L36" s="75"/>
      <c r="M36" s="1"/>
      <c r="N36" s="1"/>
      <c r="O36" s="1"/>
      <c r="P36" s="1"/>
      <c r="Q36" s="1"/>
      <c r="R36" s="1"/>
      <c r="S36" s="1"/>
      <c r="T36" s="1"/>
      <c r="U36" s="1"/>
    </row>
    <row r="37" spans="1:25" ht="56" customHeight="1">
      <c r="A37" s="8"/>
      <c r="B37" s="8"/>
      <c r="C37" s="14"/>
      <c r="D37" s="11"/>
      <c r="E37" s="11"/>
      <c r="F37" s="15"/>
      <c r="G37" s="8"/>
      <c r="H37" s="74"/>
      <c r="I37" s="74"/>
      <c r="J37" s="75" t="s">
        <v>107</v>
      </c>
      <c r="K37" s="75"/>
      <c r="L37" s="75"/>
      <c r="M37" s="1"/>
      <c r="N37" s="1"/>
      <c r="O37" s="1"/>
      <c r="P37" s="1"/>
      <c r="Q37" s="1"/>
      <c r="R37" s="1"/>
      <c r="S37" s="1"/>
      <c r="T37" s="1"/>
      <c r="U37" s="1"/>
    </row>
    <row r="38" spans="1:25" ht="33.25" customHeight="1">
      <c r="A38" s="8"/>
      <c r="B38" s="8"/>
      <c r="C38" s="14"/>
      <c r="D38" s="11"/>
      <c r="E38" s="11"/>
      <c r="F38" s="15"/>
      <c r="G38" s="8"/>
      <c r="H38" s="19"/>
      <c r="I38" s="19"/>
      <c r="J38" s="19"/>
      <c r="K38" s="19"/>
      <c r="L38" s="19"/>
      <c r="M38" s="1"/>
      <c r="N38" s="1"/>
      <c r="O38" s="1"/>
      <c r="P38" s="1"/>
      <c r="Q38" s="1"/>
      <c r="R38" s="1"/>
      <c r="S38" s="1"/>
      <c r="T38" s="1"/>
      <c r="U38" s="1"/>
    </row>
    <row r="39" spans="1:25" ht="33.25" customHeight="1">
      <c r="A39" s="8"/>
      <c r="B39" s="8"/>
      <c r="C39" s="14"/>
      <c r="D39" s="11"/>
      <c r="E39" s="11"/>
      <c r="F39" s="15"/>
      <c r="G39" s="8"/>
      <c r="H39" s="19"/>
      <c r="I39" s="19"/>
      <c r="J39" s="19"/>
      <c r="K39" s="19"/>
      <c r="L39" s="19"/>
      <c r="M39" s="1"/>
      <c r="N39" s="1"/>
      <c r="O39" s="1"/>
      <c r="P39" s="1"/>
      <c r="Q39" s="1"/>
      <c r="R39" s="1"/>
      <c r="S39" s="1"/>
      <c r="T39" s="1"/>
      <c r="U39" s="1"/>
    </row>
    <row r="40" spans="1:25" ht="36" customHeight="1">
      <c r="A40" s="16" t="s">
        <v>59</v>
      </c>
      <c r="B40" s="17"/>
      <c r="C40" s="17"/>
      <c r="D40" s="18">
        <f>SUM(D30:D39)</f>
        <v>0</v>
      </c>
      <c r="E40" s="18">
        <f>SUM(E30:E39)</f>
        <v>0</v>
      </c>
      <c r="F40" s="17"/>
      <c r="G40" s="17"/>
      <c r="H40" s="19"/>
      <c r="I40" s="19"/>
      <c r="J40" s="19"/>
      <c r="K40" s="19"/>
      <c r="L40" s="19"/>
      <c r="M40" s="1"/>
      <c r="N40" s="1"/>
      <c r="O40" s="1"/>
      <c r="P40" s="1"/>
      <c r="Q40" s="1"/>
      <c r="R40" s="1"/>
      <c r="S40" s="1"/>
      <c r="T40" s="1"/>
      <c r="U40" s="1"/>
    </row>
    <row r="41" spans="1:25" ht="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5" ht="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5" ht="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5" ht="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5" ht="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5" ht="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5" ht="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5" ht="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6" ht="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60">
    <mergeCell ref="H34:I34"/>
    <mergeCell ref="J34:L34"/>
    <mergeCell ref="H36:I36"/>
    <mergeCell ref="J36:L36"/>
    <mergeCell ref="H37:I37"/>
    <mergeCell ref="J37:L37"/>
    <mergeCell ref="H31:I31"/>
    <mergeCell ref="J31:L31"/>
    <mergeCell ref="H32:I32"/>
    <mergeCell ref="J32:L32"/>
    <mergeCell ref="H33:I33"/>
    <mergeCell ref="J33:L33"/>
    <mergeCell ref="A28:G28"/>
    <mergeCell ref="H28:L28"/>
    <mergeCell ref="H29:I29"/>
    <mergeCell ref="J29:L29"/>
    <mergeCell ref="H30:I30"/>
    <mergeCell ref="J30:L30"/>
    <mergeCell ref="A24:E25"/>
    <mergeCell ref="H24:L24"/>
    <mergeCell ref="H25:L25"/>
    <mergeCell ref="H17:I17"/>
    <mergeCell ref="J17:K17"/>
    <mergeCell ref="H18:I18"/>
    <mergeCell ref="J18:K18"/>
    <mergeCell ref="H19:I19"/>
    <mergeCell ref="J19:K19"/>
    <mergeCell ref="H14:I14"/>
    <mergeCell ref="J14:K14"/>
    <mergeCell ref="H15:I15"/>
    <mergeCell ref="J15:K15"/>
    <mergeCell ref="H16:I16"/>
    <mergeCell ref="J16:K16"/>
    <mergeCell ref="H11:I11"/>
    <mergeCell ref="J11:K11"/>
    <mergeCell ref="H12:I12"/>
    <mergeCell ref="J12:K12"/>
    <mergeCell ref="H13:I13"/>
    <mergeCell ref="J13:K13"/>
    <mergeCell ref="K6:L6"/>
    <mergeCell ref="C7:H7"/>
    <mergeCell ref="K7:L7"/>
    <mergeCell ref="A10:E10"/>
    <mergeCell ref="H10:L10"/>
    <mergeCell ref="A6:B6"/>
    <mergeCell ref="E6:F6"/>
    <mergeCell ref="I6:J6"/>
    <mergeCell ref="A7:B7"/>
    <mergeCell ref="I7:J7"/>
    <mergeCell ref="C6:D6"/>
    <mergeCell ref="G6:H6"/>
    <mergeCell ref="A1:L1"/>
    <mergeCell ref="A2:L2"/>
    <mergeCell ref="A4:L4"/>
    <mergeCell ref="A5:B5"/>
    <mergeCell ref="E5:F5"/>
    <mergeCell ref="I5:J5"/>
    <mergeCell ref="C5:D5"/>
    <mergeCell ref="G5:H5"/>
    <mergeCell ref="K5:L5"/>
  </mergeCells>
  <phoneticPr fontId="11" type="noConversion"/>
  <conditionalFormatting sqref="L12:L19">
    <cfRule type="expression" dxfId="5" priority="1">
      <formula>OR(ISNUMBER(SEARCH("높음",L12)),ISNUMBER(SEARCH("차이",L12)),ISNUMBER(SEARCH("초과",L12)),ISNUMBER(SEARCH("적자",L12)),ISNUMBER(SEARCH("자본잠식",L12)))</formula>
    </cfRule>
    <cfRule type="expression" dxfId="4" priority="2">
      <formula>OR(ISNUMBER(SEARCH("충족",L12)),ISNUMBER(SEARCH("흑자",L12)),ISNUMBER(SEARCH("양호",L12)),ISNUMBER(SEARCH("일치",L12)),ISNUMBER(SEARCH("보통",L12)))</formula>
    </cfRule>
    <cfRule type="expression" dxfId="3" priority="3">
      <formula>ISNUMBER(SEARCH("주의",L12))</formula>
    </cfRule>
  </conditionalFormatting>
  <dataValidations count="3">
    <dataValidation type="list" sqref="C6:D6" xr:uid="{00000000-0002-0000-0100-000000000000}">
      <formula1>"사회적기업,예비사회적기업,사회적협동조합,기타"</formula1>
    </dataValidation>
    <dataValidation type="list" sqref="F30:F39" xr:uid="{00000000-0002-0000-0100-000001000000}">
      <formula1>"없음,있음"</formula1>
    </dataValidation>
    <dataValidation type="list" sqref="C6" xr:uid="{00000000-0002-0000-0100-000002000000}">
      <formula1>"사회적기업,예비사회적기업,사회적협동조합,협동조합,마을기업,자활기업,기타"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Z198"/>
  <sheetViews>
    <sheetView tabSelected="1" topLeftCell="A15" workbookViewId="0">
      <selection activeCell="A4" sqref="A4:D7"/>
    </sheetView>
  </sheetViews>
  <sheetFormatPr baseColWidth="10" defaultColWidth="8.83203125" defaultRowHeight="14"/>
  <cols>
    <col min="1" max="1" width="18" customWidth="1"/>
    <col min="2" max="7" width="14" customWidth="1"/>
    <col min="8" max="8" width="3" customWidth="1"/>
    <col min="9" max="9" width="42" customWidth="1"/>
    <col min="10" max="10" width="17.33203125" customWidth="1"/>
    <col min="11" max="11" width="14" customWidth="1"/>
    <col min="12" max="13" width="24" customWidth="1"/>
    <col min="14" max="14" width="0.33203125" customWidth="1"/>
    <col min="15" max="15" width="14" customWidth="1"/>
    <col min="16" max="16" width="0.1640625" customWidth="1"/>
  </cols>
  <sheetData>
    <row r="1" spans="1:23" ht="45.25" customHeight="1">
      <c r="A1" s="96" t="s">
        <v>60</v>
      </c>
      <c r="B1" s="97"/>
      <c r="C1" s="97"/>
      <c r="D1" s="97"/>
      <c r="E1" s="97"/>
      <c r="F1" s="97"/>
      <c r="G1" s="97"/>
      <c r="H1" s="97"/>
      <c r="I1" s="97"/>
      <c r="J1" s="98"/>
      <c r="K1" s="98"/>
      <c r="L1" s="99"/>
      <c r="M1" s="1"/>
      <c r="N1" s="1"/>
    </row>
    <row r="2" spans="1:23" ht="32" customHeight="1">
      <c r="A2" s="100" t="s">
        <v>61</v>
      </c>
      <c r="B2" s="101"/>
      <c r="C2" s="101"/>
      <c r="D2" s="101"/>
      <c r="E2" s="101"/>
      <c r="F2" s="101"/>
      <c r="G2" s="101"/>
      <c r="H2" s="101"/>
      <c r="I2" s="101"/>
      <c r="J2" s="102"/>
      <c r="K2" s="102"/>
      <c r="L2" s="103"/>
      <c r="M2" s="1"/>
      <c r="N2" s="1"/>
      <c r="O2" s="1"/>
      <c r="P2" s="1"/>
      <c r="Q2" s="1"/>
      <c r="R2" s="1"/>
      <c r="S2" s="1"/>
      <c r="T2" s="1"/>
    </row>
    <row r="3" spans="1:23" ht="13.25" customHeight="1">
      <c r="A3" s="5"/>
      <c r="B3" s="5"/>
      <c r="C3" s="5"/>
      <c r="D3" s="5"/>
      <c r="E3" s="5"/>
      <c r="F3" s="5"/>
      <c r="G3" s="5"/>
      <c r="H3" s="5"/>
      <c r="I3" s="5"/>
      <c r="J3" s="2"/>
      <c r="K3" s="2"/>
      <c r="L3" s="2"/>
      <c r="M3" s="1"/>
      <c r="N3" s="1"/>
      <c r="O3" s="1"/>
      <c r="P3" s="1"/>
      <c r="Q3" s="1"/>
      <c r="R3" s="1"/>
      <c r="S3" s="1"/>
      <c r="T3" s="1"/>
    </row>
    <row r="4" spans="1:23" ht="93.25" customHeight="1">
      <c r="A4" s="76" t="str">
        <f>"3개년 평균 매출액"&amp;CHAR(10)&amp;IF('1. 기업입력'!J12="","-",TEXT('1. 기업입력'!J12,"#,##0"))&amp;CHAR(10)&amp;'1. 기업입력'!L12</f>
        <v xml:space="preserve">3개년 평균 매출액
-
</v>
      </c>
      <c r="B4" s="77"/>
      <c r="C4" s="78"/>
      <c r="D4" s="79"/>
      <c r="E4" s="76" t="str">
        <f>"2025 부채비율"&amp;CHAR(10)&amp;IF('1. 기업입력'!J16="","-",TEXT('1. 기업입력'!J16,"0.0%"))&amp;CHAR(10)&amp;'1. 기업입력'!L16</f>
        <v xml:space="preserve">2025 부채비율
-
</v>
      </c>
      <c r="F4" s="77"/>
      <c r="G4" s="78"/>
      <c r="H4" s="79"/>
      <c r="I4" s="86" t="str">
        <f>"차입금 합계"&amp;CHAR(10)&amp;IF('1. 기업입력'!J17="","-",TEXT('1. 기업입력'!J17,"#,##0"))</f>
        <v>차입금 합계
-</v>
      </c>
      <c r="J4" s="87"/>
      <c r="K4" s="88"/>
      <c r="L4" s="89"/>
      <c r="M4" s="1"/>
      <c r="N4" s="1"/>
      <c r="O4" s="1"/>
      <c r="P4" s="1"/>
    </row>
    <row r="5" spans="1:23" ht="10.75" customHeight="1">
      <c r="A5" s="80"/>
      <c r="B5" s="81"/>
      <c r="C5" s="81"/>
      <c r="D5" s="82"/>
      <c r="E5" s="80"/>
      <c r="F5" s="81"/>
      <c r="G5" s="81"/>
      <c r="H5" s="82"/>
      <c r="I5" s="80"/>
      <c r="J5" s="90"/>
      <c r="K5" s="91"/>
      <c r="L5" s="92"/>
      <c r="M5" s="1"/>
      <c r="N5" s="1"/>
      <c r="O5" s="1"/>
      <c r="P5" s="1"/>
    </row>
    <row r="6" spans="1:23" ht="10.75" customHeight="1">
      <c r="A6" s="80"/>
      <c r="B6" s="81"/>
      <c r="C6" s="81"/>
      <c r="D6" s="82"/>
      <c r="E6" s="80"/>
      <c r="F6" s="81"/>
      <c r="G6" s="81"/>
      <c r="H6" s="82"/>
      <c r="I6" s="80"/>
      <c r="J6" s="90"/>
      <c r="K6" s="91"/>
      <c r="L6" s="92"/>
      <c r="M6" s="1"/>
      <c r="N6" s="1"/>
      <c r="O6" s="1"/>
      <c r="P6" s="1"/>
    </row>
    <row r="7" spans="1:23" ht="10.75" customHeight="1">
      <c r="A7" s="83"/>
      <c r="B7" s="84"/>
      <c r="C7" s="84"/>
      <c r="D7" s="85"/>
      <c r="E7" s="83"/>
      <c r="F7" s="84"/>
      <c r="G7" s="84"/>
      <c r="H7" s="85"/>
      <c r="I7" s="83"/>
      <c r="J7" s="93"/>
      <c r="K7" s="94"/>
      <c r="L7" s="95"/>
      <c r="M7" s="1"/>
      <c r="N7" s="1"/>
      <c r="O7" s="1"/>
      <c r="P7" s="1"/>
    </row>
    <row r="8" spans="1:23" ht="13.25" customHeight="1">
      <c r="A8" s="5"/>
      <c r="B8" s="5"/>
      <c r="C8" s="5"/>
      <c r="D8" s="5"/>
      <c r="E8" s="5"/>
      <c r="F8" s="5"/>
      <c r="G8" s="5"/>
      <c r="H8" s="5"/>
      <c r="I8" s="5"/>
      <c r="J8" s="2"/>
      <c r="K8" s="2"/>
      <c r="L8" s="2"/>
      <c r="M8" s="1"/>
      <c r="N8" s="1"/>
      <c r="O8" s="1"/>
      <c r="P8" s="1"/>
      <c r="Q8" s="1"/>
      <c r="R8" s="1"/>
      <c r="S8" s="1"/>
      <c r="T8" s="1"/>
    </row>
    <row r="9" spans="1:23" ht="36" customHeight="1">
      <c r="A9" s="104" t="s">
        <v>62</v>
      </c>
      <c r="B9" s="105"/>
      <c r="C9" s="105"/>
      <c r="D9" s="105"/>
      <c r="E9" s="105"/>
      <c r="F9" s="105"/>
      <c r="G9" s="105"/>
      <c r="H9" s="105"/>
      <c r="I9" s="105"/>
      <c r="J9" s="106"/>
      <c r="K9" s="106"/>
      <c r="L9" s="107"/>
      <c r="M9" s="1"/>
      <c r="N9" s="1"/>
      <c r="O9" s="1"/>
      <c r="P9" s="1"/>
      <c r="Q9" s="1"/>
      <c r="R9" s="1"/>
      <c r="S9" s="1"/>
      <c r="T9" s="1"/>
    </row>
    <row r="10" spans="1:23" ht="40" customHeight="1">
      <c r="A10" s="51" t="s">
        <v>63</v>
      </c>
      <c r="B10" s="51"/>
      <c r="C10" s="51"/>
      <c r="D10" s="51" t="s">
        <v>64</v>
      </c>
      <c r="E10" s="51"/>
      <c r="F10" s="51"/>
      <c r="G10" s="51" t="s">
        <v>33</v>
      </c>
      <c r="H10" s="51"/>
      <c r="I10" s="51" t="s">
        <v>65</v>
      </c>
      <c r="J10" s="108"/>
      <c r="K10" s="108"/>
      <c r="L10" s="109"/>
      <c r="M10" s="1"/>
      <c r="N10" s="1"/>
      <c r="O10" s="1"/>
      <c r="P10" s="1"/>
      <c r="Q10" s="1"/>
      <c r="R10" s="1"/>
    </row>
    <row r="11" spans="1:23" ht="33.25" customHeight="1">
      <c r="A11" s="27" t="s">
        <v>66</v>
      </c>
      <c r="B11" s="35"/>
      <c r="C11" s="35"/>
      <c r="D11" s="114" t="str">
        <f>IF('1. 기업입력'!J12="","",'1. 기업입력'!J12)</f>
        <v/>
      </c>
      <c r="E11" s="114"/>
      <c r="F11" s="114"/>
      <c r="G11" s="111" t="str">
        <f>IF('1. 기업입력'!L12="","",'1. 기업입력'!L12)</f>
        <v/>
      </c>
      <c r="H11" s="111"/>
      <c r="I11" s="26" t="s">
        <v>67</v>
      </c>
      <c r="J11" s="112"/>
      <c r="K11" s="112"/>
      <c r="L11" s="113"/>
      <c r="M11" s="3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33.25" customHeight="1">
      <c r="A12" s="27" t="s">
        <v>68</v>
      </c>
      <c r="B12" s="35"/>
      <c r="C12" s="35"/>
      <c r="D12" s="110" t="str">
        <f>IF('1. 기업입력'!J15="","",'1. 기업입력'!J15)</f>
        <v/>
      </c>
      <c r="E12" s="110"/>
      <c r="F12" s="110"/>
      <c r="G12" s="111" t="str">
        <f>IF('1. 기업입력'!L15="","",'1. 기업입력'!L15)</f>
        <v/>
      </c>
      <c r="H12" s="111"/>
      <c r="I12" s="26" t="s">
        <v>69</v>
      </c>
      <c r="J12" s="112"/>
      <c r="K12" s="112"/>
      <c r="L12" s="113"/>
      <c r="M12" s="3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33.25" customHeight="1">
      <c r="A13" s="27" t="s">
        <v>70</v>
      </c>
      <c r="B13" s="35"/>
      <c r="C13" s="35"/>
      <c r="D13" s="110" t="str">
        <f>IF('1. 기업입력'!J16="","",'1. 기업입력'!J16)</f>
        <v/>
      </c>
      <c r="E13" s="110"/>
      <c r="F13" s="110"/>
      <c r="G13" s="111" t="str">
        <f>IF('1. 기업입력'!L16="","",'1. 기업입력'!L16)</f>
        <v/>
      </c>
      <c r="H13" s="111"/>
      <c r="I13" s="26" t="s">
        <v>71</v>
      </c>
      <c r="J13" s="112"/>
      <c r="K13" s="112"/>
      <c r="L13" s="113"/>
      <c r="M13" s="3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3.25" customHeight="1">
      <c r="A14" s="5"/>
      <c r="B14" s="5"/>
      <c r="C14" s="5"/>
      <c r="D14" s="5"/>
      <c r="E14" s="5"/>
      <c r="F14" s="5"/>
      <c r="G14" s="5"/>
      <c r="H14" s="5"/>
      <c r="I14" s="5"/>
      <c r="J14" s="2"/>
      <c r="K14" s="2"/>
      <c r="L14" s="2"/>
      <c r="M14" s="3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3.25" customHeight="1">
      <c r="A15" s="5"/>
      <c r="B15" s="5"/>
      <c r="C15" s="5"/>
      <c r="D15" s="5"/>
      <c r="E15" s="5"/>
      <c r="F15" s="5"/>
      <c r="G15" s="5"/>
      <c r="H15" s="5"/>
      <c r="I15" s="5"/>
      <c r="J15" s="2"/>
      <c r="K15" s="2"/>
      <c r="L15" s="2"/>
      <c r="M15" s="3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40" customHeight="1">
      <c r="A16" s="9" t="s">
        <v>72</v>
      </c>
      <c r="B16" s="9" t="s">
        <v>34</v>
      </c>
      <c r="C16" s="9" t="s">
        <v>40</v>
      </c>
      <c r="D16" s="9" t="s">
        <v>44</v>
      </c>
      <c r="E16" s="9" t="s">
        <v>48</v>
      </c>
      <c r="F16" s="9" t="s">
        <v>73</v>
      </c>
      <c r="G16" s="5"/>
      <c r="H16" s="115" t="s">
        <v>74</v>
      </c>
      <c r="I16" s="116"/>
      <c r="J16" s="108"/>
      <c r="K16" s="108"/>
      <c r="L16" s="109"/>
      <c r="M16" s="4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6" ht="33.25" customHeight="1">
      <c r="A17" s="25">
        <v>2023</v>
      </c>
      <c r="B17" s="24" t="str">
        <f>IF('1. 기업입력'!B12="","",'1. 기업입력'!B12)</f>
        <v/>
      </c>
      <c r="C17" s="24" t="str">
        <f>IF('1. 기업입력'!B15="","",'1. 기업입력'!B15)</f>
        <v/>
      </c>
      <c r="D17" s="24" t="str">
        <f>IF('1. 기업입력'!B17="","",'1. 기업입력'!B17)</f>
        <v/>
      </c>
      <c r="E17" s="24" t="str">
        <f>IF('1. 기업입력'!B19="","",'1. 기업입력'!B19)</f>
        <v/>
      </c>
      <c r="F17" s="24" t="str">
        <f>IF(COUNT('1. 기업입력'!B21:B22)=0,"",SUM('1. 기업입력'!B21:B22))</f>
        <v/>
      </c>
      <c r="G17" s="5"/>
      <c r="H17" s="117" t="s">
        <v>75</v>
      </c>
      <c r="I17" s="118"/>
      <c r="J17" s="112"/>
      <c r="K17" s="112"/>
      <c r="L17" s="113"/>
      <c r="M17" s="3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6" ht="33.25" customHeight="1">
      <c r="A18" s="25">
        <v>2024</v>
      </c>
      <c r="B18" s="24" t="str">
        <f>IF('1. 기업입력'!C12="","",'1. 기업입력'!C12)</f>
        <v/>
      </c>
      <c r="C18" s="24" t="str">
        <f>IF('1. 기업입력'!C15="","",'1. 기업입력'!C15)</f>
        <v/>
      </c>
      <c r="D18" s="24" t="str">
        <f>IF('1. 기업입력'!C17="","",'1. 기업입력'!C17)</f>
        <v/>
      </c>
      <c r="E18" s="24" t="str">
        <f>IF('1. 기업입력'!C19="","",'1. 기업입력'!C19)</f>
        <v/>
      </c>
      <c r="F18" s="24" t="str">
        <f>IF(COUNT('1. 기업입력'!C21:C22)=0,"",SUM('1. 기업입력'!C21:C22))</f>
        <v/>
      </c>
      <c r="G18" s="5"/>
      <c r="H18" s="117" t="s">
        <v>76</v>
      </c>
      <c r="I18" s="118"/>
      <c r="J18" s="112"/>
      <c r="K18" s="112"/>
      <c r="L18" s="113"/>
      <c r="M18" s="3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6" ht="33.25" customHeight="1">
      <c r="A19" s="25">
        <v>2025</v>
      </c>
      <c r="B19" s="24" t="str">
        <f>IF('1. 기업입력'!D12="","",'1. 기업입력'!D12)</f>
        <v/>
      </c>
      <c r="C19" s="24" t="str">
        <f>IF('1. 기업입력'!D15="","",'1. 기업입력'!D15)</f>
        <v/>
      </c>
      <c r="D19" s="24" t="str">
        <f>IF('1. 기업입력'!D17="","",'1. 기업입력'!D17)</f>
        <v/>
      </c>
      <c r="E19" s="24" t="str">
        <f>IF('1. 기업입력'!D19="","",'1. 기업입력'!D19)</f>
        <v/>
      </c>
      <c r="F19" s="24" t="str">
        <f>IF(COUNT('1. 기업입력'!D21:D22)=0,"",SUM('1. 기업입력'!D21:D22))</f>
        <v/>
      </c>
      <c r="G19" s="5"/>
      <c r="H19" s="119" t="s">
        <v>77</v>
      </c>
      <c r="I19" s="120"/>
      <c r="J19" s="121"/>
      <c r="K19" s="121"/>
      <c r="L19" s="122"/>
      <c r="M19" s="3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6" ht="15">
      <c r="A20" s="6"/>
      <c r="B20" s="6"/>
      <c r="C20" s="6"/>
      <c r="D20" s="6"/>
      <c r="E20" s="6"/>
      <c r="F20" s="6"/>
      <c r="G20" s="6"/>
      <c r="H20" s="6"/>
      <c r="I20" s="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6" ht="15">
      <c r="A21" s="6"/>
      <c r="B21" s="6"/>
      <c r="C21" s="6"/>
      <c r="D21" s="6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>
      <c r="A22" s="6"/>
      <c r="B22" s="6"/>
      <c r="C22" s="6"/>
      <c r="D22" s="6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>
      <c r="A23" s="6"/>
      <c r="B23" s="6"/>
      <c r="C23" s="6"/>
      <c r="D23" s="6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>
      <c r="A24" s="6"/>
      <c r="B24" s="6"/>
      <c r="C24" s="6"/>
      <c r="D24" s="6"/>
      <c r="E24" s="6"/>
      <c r="F24" s="6"/>
      <c r="G24" s="6"/>
      <c r="H24" s="6"/>
      <c r="I24" s="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>
      <c r="A25" s="6"/>
      <c r="B25" s="6"/>
      <c r="C25" s="6"/>
      <c r="D25" s="6"/>
      <c r="E25" s="6"/>
      <c r="F25" s="6"/>
      <c r="G25" s="6"/>
      <c r="H25" s="6"/>
      <c r="I25" s="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>
      <c r="A26" s="6"/>
      <c r="B26" s="6"/>
      <c r="C26" s="6"/>
      <c r="D26" s="6"/>
      <c r="E26" s="6"/>
      <c r="F26" s="6"/>
      <c r="G26" s="6"/>
      <c r="H26" s="6"/>
      <c r="I26" s="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>
      <c r="A27" s="6"/>
      <c r="B27" s="6"/>
      <c r="C27" s="6"/>
      <c r="D27" s="6"/>
      <c r="E27" s="6"/>
      <c r="F27" s="6"/>
      <c r="G27" s="6"/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>
      <c r="A28" s="6"/>
      <c r="B28" s="6"/>
      <c r="C28" s="6"/>
      <c r="D28" s="6"/>
      <c r="E28" s="6"/>
      <c r="F28" s="6"/>
      <c r="G28" s="6"/>
      <c r="H28" s="6"/>
      <c r="I28" s="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>
      <c r="A29" s="6"/>
      <c r="B29" s="6"/>
      <c r="C29" s="6"/>
      <c r="D29" s="6"/>
      <c r="E29" s="6"/>
      <c r="F29" s="6"/>
      <c r="G29" s="6"/>
      <c r="H29" s="6"/>
      <c r="I29" s="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>
      <c r="A30" s="6"/>
      <c r="B30" s="6"/>
      <c r="C30" s="6"/>
      <c r="D30" s="6"/>
      <c r="E30" s="6"/>
      <c r="F30" s="6"/>
      <c r="G30" s="6"/>
      <c r="H30" s="6"/>
      <c r="I30" s="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>
      <c r="A31" s="6"/>
      <c r="B31" s="6"/>
      <c r="C31" s="6"/>
      <c r="D31" s="6"/>
      <c r="E31" s="6"/>
      <c r="F31" s="6"/>
      <c r="G31" s="6"/>
      <c r="H31" s="6"/>
      <c r="I31" s="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>
      <c r="A32" s="6"/>
      <c r="B32" s="6"/>
      <c r="C32" s="6"/>
      <c r="D32" s="6"/>
      <c r="E32" s="6"/>
      <c r="F32" s="6"/>
      <c r="G32" s="6"/>
      <c r="H32" s="6"/>
      <c r="I32" s="6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>
      <c r="A33" s="6"/>
      <c r="B33" s="6"/>
      <c r="C33" s="6"/>
      <c r="D33" s="6"/>
      <c r="E33" s="6"/>
      <c r="F33" s="6"/>
      <c r="G33" s="6"/>
      <c r="H33" s="6"/>
      <c r="I33" s="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>
      <c r="A34" s="6"/>
      <c r="B34" s="6"/>
      <c r="C34" s="6"/>
      <c r="D34" s="6"/>
      <c r="E34" s="6"/>
      <c r="F34" s="6"/>
      <c r="G34" s="6"/>
      <c r="H34" s="6"/>
      <c r="I34" s="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>
      <c r="A35" s="6"/>
      <c r="B35" s="6"/>
      <c r="C35" s="6"/>
      <c r="D35" s="6"/>
      <c r="E35" s="6"/>
      <c r="F35" s="6"/>
      <c r="G35" s="6"/>
      <c r="H35" s="6"/>
      <c r="I35" s="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>
      <c r="A36" s="6"/>
      <c r="B36" s="6"/>
      <c r="C36" s="6"/>
      <c r="D36" s="6"/>
      <c r="E36" s="6"/>
      <c r="F36" s="6"/>
      <c r="G36" s="6"/>
      <c r="H36" s="6"/>
      <c r="I36" s="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>
      <c r="A37" s="6"/>
      <c r="B37" s="6"/>
      <c r="C37" s="6"/>
      <c r="D37" s="6"/>
      <c r="E37" s="6"/>
      <c r="F37" s="6"/>
      <c r="G37" s="6"/>
      <c r="H37" s="6"/>
      <c r="I37" s="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>
      <c r="A38" s="6"/>
      <c r="B38" s="6"/>
      <c r="C38" s="6"/>
      <c r="D38" s="6"/>
      <c r="E38" s="6"/>
      <c r="F38" s="6"/>
      <c r="G38" s="6"/>
      <c r="H38" s="6"/>
      <c r="I38" s="6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>
      <c r="A39" s="6"/>
      <c r="B39" s="6"/>
      <c r="C39" s="6"/>
      <c r="D39" s="6"/>
      <c r="E39" s="6"/>
      <c r="F39" s="6"/>
      <c r="G39" s="6"/>
      <c r="H39" s="6"/>
      <c r="I39" s="6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>
      <c r="A40" s="6"/>
      <c r="B40" s="6"/>
      <c r="C40" s="6"/>
      <c r="D40" s="6"/>
      <c r="E40" s="6"/>
      <c r="F40" s="6"/>
      <c r="G40" s="6"/>
      <c r="H40" s="6"/>
      <c r="I40" s="6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</sheetData>
  <mergeCells count="26">
    <mergeCell ref="H16:L16"/>
    <mergeCell ref="H17:L17"/>
    <mergeCell ref="H18:L18"/>
    <mergeCell ref="H19:L19"/>
    <mergeCell ref="I11:L11"/>
    <mergeCell ref="I12:L12"/>
    <mergeCell ref="A13:C13"/>
    <mergeCell ref="D13:F13"/>
    <mergeCell ref="G13:H13"/>
    <mergeCell ref="I13:L13"/>
    <mergeCell ref="A11:C11"/>
    <mergeCell ref="D11:F11"/>
    <mergeCell ref="G11:H11"/>
    <mergeCell ref="A12:C12"/>
    <mergeCell ref="D12:F12"/>
    <mergeCell ref="G12:H12"/>
    <mergeCell ref="A10:C10"/>
    <mergeCell ref="D10:F10"/>
    <mergeCell ref="G10:H10"/>
    <mergeCell ref="A9:L9"/>
    <mergeCell ref="I10:L10"/>
    <mergeCell ref="A4:D7"/>
    <mergeCell ref="E4:H7"/>
    <mergeCell ref="I4:L7"/>
    <mergeCell ref="A1:L1"/>
    <mergeCell ref="A2:L2"/>
  </mergeCells>
  <phoneticPr fontId="11" type="noConversion"/>
  <conditionalFormatting sqref="G11:G13">
    <cfRule type="expression" dxfId="2" priority="1">
      <formula>OR(ISNUMBER(SEARCH("높음",G11)),ISNUMBER(SEARCH("차이",G11)),ISNUMBER(SEARCH("초과",G11)),ISNUMBER(SEARCH("적자",G11)),ISNUMBER(SEARCH("자본잠식",G11)))</formula>
    </cfRule>
    <cfRule type="expression" dxfId="1" priority="2">
      <formula>OR(ISNUMBER(SEARCH("충족",G11)),ISNUMBER(SEARCH("흑자",G11)),ISNUMBER(SEARCH("양호",G11)),ISNUMBER(SEARCH("일치",G11)),ISNUMBER(SEARCH("보통",G11)))</formula>
    </cfRule>
    <cfRule type="expression" dxfId="0" priority="3">
      <formula>ISNUMBER(SEARCH("주의",G11))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작성안내</vt:lpstr>
      <vt:lpstr>1. 기업입력</vt:lpstr>
      <vt:lpstr>2. 자동요약(수정금지)</vt:lpstr>
      <vt:lpstr>고객입력칸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SANG HYUN PARK</cp:lastModifiedBy>
  <dcterms:modified xsi:type="dcterms:W3CDTF">2026-06-12T09:26:42Z</dcterms:modified>
</cp:coreProperties>
</file>